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0 Ergebnis" sheetId="1" state="visible" r:id="rId1"/>
    <sheet name="1 Nenner festlegen" sheetId="2" state="visible" r:id="rId2"/>
    <sheet name="2 Wochenerfassung" sheetId="3" state="visible" r:id="rId3"/>
    <sheet name="3 Belastbarkeit und Diagnose" sheetId="4" state="visible" r:id="rId4"/>
    <sheet name="4 Rückwärtsrechnung" sheetId="5" state="visible" r:id="rId5"/>
    <sheet name="5 Streichliste" sheetId="6" state="visible" r:id="rId6"/>
    <sheet name="6 Nenner-Klärer" sheetId="7" state="visible" r:id="rId7"/>
    <sheet name="7 Herkunft und Grenzen" sheetId="8" state="visible" r:id="rId8"/>
  </sheets>
  <definedNames>
    <definedName name="Win_Rate">'3 Belastbarkeit und Diagnose'!$B$17</definedName>
    <definedName name="Gehalten">'4 Rückwärtsrechnung'!$B$13</definedName>
    <definedName name="Show_Rate">'4 Rückwärtsrechnung'!$B$14</definedName>
    <definedName name="Entscheider_pro_Termin">'4 Rückwärtsrechnung'!$B$15</definedName>
    <definedName name="Waehlversuche_pro_Entscheider">'4 Rückwärtsrechnung'!$B$16</definedName>
    <definedName name="Waehlversuche_pro_Stunde">'4 Rückwärtsrechnung'!$B$17</definedName>
    <definedName name="Versuche_je_Kontakt">'4 Rückwärtsrechnung'!$B$18</definedName>
    <definedName name="_xlnm.Print_Titles" localSheetId="0">'0 Ergebnis'!$5:$5</definedName>
    <definedName name="_xlnm.Print_Titles" localSheetId="1">'1 Nenner festlegen'!$5:$5</definedName>
    <definedName name="_xlnm._FilterDatabase" localSheetId="2" hidden="1">'2 Wochenerfassung'!$A$5:$F$58</definedName>
    <definedName name="_xlnm.Print_Titles" localSheetId="2">'2 Wochenerfassung'!$5:$5</definedName>
    <definedName name="_xlnm.Print_Titles" localSheetId="3">'3 Belastbarkeit und Diagnose'!$5:$5</definedName>
    <definedName name="_xlnm.Print_Titles" localSheetId="4">'4 Rückwärtsrechnung'!$5:$5</definedName>
    <definedName name="_xlnm.Print_Titles" localSheetId="5">'5 Streichliste'!$5:$5</definedName>
    <definedName name="_xlnm.Print_Titles" localSheetId="6">'6 Nenner-Klärer'!$5:$5</definedName>
    <definedName name="_xlnm.Print_Titles" localSheetId="7">'7 Herkunft und Grenzen'!$5:$5</definedName>
  </definedNames>
  <calcPr calcId="124519"/>
</workbook>
</file>

<file path=xl/styles.xml><?xml version="1.0" encoding="utf-8"?>
<styleSheet xmlns="http://schemas.openxmlformats.org/spreadsheetml/2006/main">
  <numFmts count="4">
    <numFmt numFmtId="164" formatCode="0.0"/>
    <numFmt numFmtId="165" formatCode="0 &quot;Fälle&quot;"/>
    <numFmt numFmtId="166" formatCode="0.0%"/>
    <numFmt numFmtId="167" formatCode="0.00&quot;x&quot;"/>
  </numFmts>
  <fonts count="11">
    <font>
      <name val="Calibri"/>
      <family val="2"/>
      <color theme="1"/>
      <sz val="11"/>
      <scheme val="minor"/>
    </font>
    <font>
      <name val="Calibri"/>
      <color rgb="000D1B2A"/>
      <sz val="18"/>
    </font>
    <font>
      <name val="Calibri"/>
      <color rgb="004A6070"/>
      <sz val="10"/>
    </font>
    <font>
      <name val="Calibri"/>
      <b val="1"/>
      <color rgb="00FFFFFF"/>
      <sz val="9"/>
    </font>
    <font>
      <name val="Calibri"/>
      <color rgb="000D1B2A"/>
      <sz val="13"/>
    </font>
    <font>
      <name val="Calibri"/>
      <b val="1"/>
      <color rgb="000D1B2A"/>
      <sz val="10"/>
    </font>
    <font>
      <name val="Calibri"/>
      <color rgb="001E2F40"/>
      <sz val="10"/>
    </font>
    <font>
      <name val="Calibri"/>
      <i val="1"/>
      <color rgb="008099B0"/>
      <sz val="9"/>
    </font>
    <font>
      <name val="Calibri"/>
      <color rgb="008099B0"/>
      <sz val="10"/>
    </font>
    <font>
      <name val="Calibri"/>
      <i val="1"/>
      <color rgb="004A6070"/>
      <sz val="10"/>
    </font>
    <font>
      <name val="Calibri"/>
      <b val="1"/>
      <color rgb="001E2F40"/>
      <sz val="10"/>
    </font>
  </fonts>
  <fills count="6">
    <fill>
      <patternFill/>
    </fill>
    <fill>
      <patternFill patternType="gray125"/>
    </fill>
    <fill>
      <patternFill patternType="solid">
        <fgColor rgb="000D1B2A"/>
      </patternFill>
    </fill>
    <fill>
      <patternFill patternType="solid">
        <fgColor rgb="00F2F5F8"/>
      </patternFill>
    </fill>
    <fill>
      <patternFill patternType="solid">
        <fgColor rgb="00FFF3CD"/>
      </patternFill>
    </fill>
    <fill>
      <patternFill patternType="solid">
        <fgColor rgb="00E8EDF2"/>
      </patternFill>
    </fill>
  </fills>
  <borders count="3">
    <border>
      <left/>
      <right/>
      <top/>
      <bottom/>
      <diagonal/>
    </border>
    <border>
      <bottom style="thin">
        <color rgb="00C8D5DF"/>
      </bottom>
    </border>
    <border>
      <left/>
      <right/>
      <top/>
      <bottom style="thin">
        <color rgb="00C8D5DF"/>
      </bottom>
      <diagonal/>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vertical="center" wrapText="1"/>
    </xf>
    <xf numFmtId="0" fontId="4" fillId="0" borderId="0" pivotButton="0" quotePrefix="0" xfId="0"/>
    <xf numFmtId="0" fontId="5" fillId="0" borderId="1" applyAlignment="1" pivotButton="0" quotePrefix="0" xfId="0">
      <alignment vertical="top" wrapText="1"/>
    </xf>
    <xf numFmtId="1" fontId="6" fillId="0" borderId="1" applyAlignment="1" pivotButton="0" quotePrefix="0" xfId="0">
      <alignment vertical="top" wrapText="1"/>
    </xf>
    <xf numFmtId="0" fontId="6" fillId="0" borderId="1" applyAlignment="1" pivotButton="0" quotePrefix="0" xfId="0">
      <alignment vertical="top" wrapText="1"/>
    </xf>
    <xf numFmtId="164" fontId="6" fillId="0" borderId="1" applyAlignment="1" pivotButton="0" quotePrefix="0" xfId="0">
      <alignment vertical="top" wrapText="1"/>
    </xf>
    <xf numFmtId="0" fontId="5" fillId="3" borderId="1" applyAlignment="1" pivotButton="0" quotePrefix="0" xfId="0">
      <alignment vertical="top" wrapText="1"/>
    </xf>
    <xf numFmtId="0" fontId="6" fillId="3" borderId="1" applyAlignment="1" pivotButton="0" quotePrefix="0" xfId="0">
      <alignment vertical="top" wrapText="1"/>
    </xf>
    <xf numFmtId="0" fontId="7" fillId="0" borderId="0" applyAlignment="1" pivotButton="0" quotePrefix="0" xfId="0">
      <alignment vertical="top" wrapText="1"/>
    </xf>
    <xf numFmtId="0" fontId="8" fillId="0" borderId="1" applyAlignment="1" pivotButton="0" quotePrefix="0" xfId="0">
      <alignment vertical="top" wrapText="1"/>
    </xf>
    <xf numFmtId="0" fontId="0" fillId="4" borderId="1" pivotButton="0" quotePrefix="0" xfId="0"/>
    <xf numFmtId="0" fontId="2" fillId="0" borderId="1" applyAlignment="1" pivotButton="0" quotePrefix="0" xfId="0">
      <alignment vertical="top" wrapText="1"/>
    </xf>
    <xf numFmtId="0" fontId="0" fillId="0" borderId="2" pivotButton="0" quotePrefix="0" xfId="0"/>
    <xf numFmtId="0" fontId="9" fillId="5" borderId="1" applyAlignment="1" pivotButton="0" quotePrefix="0" xfId="0">
      <alignment vertical="top" wrapText="1"/>
    </xf>
    <xf numFmtId="0" fontId="6" fillId="0" borderId="1" pivotButton="0" quotePrefix="0" xfId="0"/>
    <xf numFmtId="164" fontId="6" fillId="0" borderId="1" pivotButton="0" quotePrefix="0" xfId="0"/>
    <xf numFmtId="1" fontId="6" fillId="0" borderId="1" pivotButton="0" quotePrefix="0" xfId="0"/>
    <xf numFmtId="165" fontId="10" fillId="0" borderId="1" applyAlignment="1" pivotButton="0" quotePrefix="0" xfId="0">
      <alignment horizontal="center"/>
    </xf>
    <xf numFmtId="0" fontId="5" fillId="0" borderId="1" pivotButton="0" quotePrefix="0" xfId="0"/>
    <xf numFmtId="166" fontId="0" fillId="4" borderId="1" pivotButton="0" quotePrefix="0" xfId="0"/>
    <xf numFmtId="0" fontId="0" fillId="0" borderId="1" pivotButton="0" quotePrefix="0" xfId="0"/>
    <xf numFmtId="0" fontId="2" fillId="0" borderId="1" pivotButton="0" quotePrefix="0" xfId="0"/>
    <xf numFmtId="167" fontId="0" fillId="0" borderId="1" pivotButton="0" quotePrefix="0" xfId="0"/>
    <xf numFmtId="164" fontId="6" fillId="4" borderId="1" pivotButton="0" quotePrefix="0" xfId="0"/>
    <xf numFmtId="0" fontId="8" fillId="0" borderId="1" applyAlignment="1" pivotButton="0" quotePrefix="0" xfId="0">
      <alignment horizontal="center"/>
    </xf>
    <xf numFmtId="1" fontId="6" fillId="4" borderId="1" pivotButton="0" quotePrefix="0" xfId="0"/>
    <xf numFmtId="166" fontId="6" fillId="4" borderId="1" pivotButton="0" quotePrefix="0" xfId="0"/>
    <xf numFmtId="166" fontId="6" fillId="0" borderId="1"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dxfs count="3">
    <dxf>
      <fill>
        <patternFill patternType="solid">
          <fgColor rgb="00F8D7DA"/>
        </patternFill>
      </fill>
    </dxf>
    <dxf>
      <fill>
        <patternFill patternType="solid">
          <fgColor rgb="00FFF3CD"/>
        </patternFill>
      </fill>
    </dxf>
    <dxf>
      <fill>
        <patternFill patternType="solid">
          <fgColor rgb="00D4ED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38"/>
  <sheetViews>
    <sheetView showGridLines="0" workbookViewId="0">
      <pane ySplit="5" topLeftCell="A6" activePane="bottomLeft" state="frozen"/>
      <selection pane="bottomLeft" activeCell="A1" sqref="A1"/>
    </sheetView>
  </sheetViews>
  <sheetFormatPr baseColWidth="8" defaultRowHeight="15"/>
  <cols>
    <col width="42" customWidth="1" min="1" max="1"/>
    <col width="16" customWidth="1" min="2" max="2"/>
    <col width="14" customWidth="1" min="3" max="3"/>
    <col width="48" customWidth="1" min="4" max="4"/>
  </cols>
  <sheetData>
    <row r="1" ht="26" customHeight="1">
      <c r="A1" s="1" t="inlineStr">
        <is>
          <t>Ergebnis: welche Zahl trägt, welche Zufall ist</t>
        </is>
      </c>
    </row>
    <row r="2" ht="16" customHeight="1">
      <c r="A2" s="2" t="inlineStr">
        <is>
          <t>Die drei Ereigniszähler und drei Quoten unten rechnen sich aus Blatt 2 „Wochenerfassung“. Solange dort nichts eingetragen ist, stehen hier Nullen - das ist ehrlich, eine Kennzahl, die niemand gemessen hat, gibt es nicht. Einzige Ausnahme ist die Belastbarkeitstafel weiter unten: Sie rechnet unabhängig von Ihren eigenen Daten und liefert eine Aussage, bevor irgendetwas ausgefüllt ist. Was genau als Wählversuch, erreichter Entscheider und Termin zählt, legen Sie vorher auf Blatt 1 fest. Herleitung und Hintergrund: https://bethke-und-partner.de/blog/telefonakquise-erfolgsquote/</t>
        </is>
      </c>
    </row>
    <row r="3" ht="16" customHeight="1"/>
    <row r="5" ht="30" customHeight="1">
      <c r="A5" s="3" t="inlineStr">
        <is>
          <t>Kennzahl</t>
        </is>
      </c>
      <c r="B5" s="3" t="inlineStr">
        <is>
          <t>Wert</t>
        </is>
      </c>
      <c r="C5" s="3" t="inlineStr">
        <is>
          <t>Fallzahl</t>
        </is>
      </c>
      <c r="D5" s="3" t="inlineStr">
        <is>
          <t>Herkunft</t>
        </is>
      </c>
    </row>
    <row r="6">
      <c r="A6" s="4" t="inlineStr">
        <is>
          <t>Ereigniszähler (aus Blatt 2 summiert)</t>
        </is>
      </c>
    </row>
    <row r="8">
      <c r="A8" s="5" t="inlineStr">
        <is>
          <t>Wählversuche</t>
        </is>
      </c>
      <c r="B8" s="6">
        <f>SUM('2 Wochenerfassung'!B7:B58)</f>
        <v>0.0</v>
      </c>
      <c r="C8" s="7">
        <f>COUNT('2 Wochenerfassung'!B7:B58)</f>
        <v>0.0</v>
      </c>
      <c r="D8" s="7" t="inlineStr">
        <is>
          <t>Ihr Wert</t>
        </is>
      </c>
    </row>
    <row r="9">
      <c r="A9" s="5" t="inlineStr">
        <is>
          <t>Erreichte Entscheider</t>
        </is>
      </c>
      <c r="B9" s="6">
        <f>SUM('2 Wochenerfassung'!C7:C58)</f>
        <v>0.0</v>
      </c>
      <c r="C9" s="7">
        <f>COUNT('2 Wochenerfassung'!C7:C58)</f>
        <v>0.0</v>
      </c>
      <c r="D9" s="7" t="inlineStr">
        <is>
          <t>Ihr Wert</t>
        </is>
      </c>
    </row>
    <row r="10">
      <c r="A10" s="5" t="inlineStr">
        <is>
          <t>Gehaltene Termine</t>
        </is>
      </c>
      <c r="B10" s="6">
        <f>SUM('2 Wochenerfassung'!E7:E58)</f>
        <v>0.0</v>
      </c>
      <c r="C10" s="7">
        <f>COUNT('2 Wochenerfassung'!E7:E58)</f>
        <v>0.0</v>
      </c>
      <c r="D10" s="7" t="inlineStr">
        <is>
          <t>Ihr Wert</t>
        </is>
      </c>
    </row>
    <row r="12">
      <c r="A12" s="4" t="inlineStr">
        <is>
          <t>Quoten (Wert in Prozent, Fallzahl = Nenner der Quote)</t>
        </is>
      </c>
    </row>
    <row r="14">
      <c r="A14" s="5" t="inlineStr">
        <is>
          <t>Erreichbarkeit in Prozent (erreichte Entscheider je Wählversuch)</t>
        </is>
      </c>
      <c r="B14" s="8">
        <f>IFERROR(SUM('2 Wochenerfassung'!C7:C58)/SUM('2 Wochenerfassung'!B7:B58)*100,0)</f>
        <v>0.0</v>
      </c>
      <c r="C14" s="7">
        <f>SUM('2 Wochenerfassung'!B7:B58)</f>
        <v>0.0</v>
      </c>
      <c r="D14" s="7" t="inlineStr">
        <is>
          <t>Ihr Wert</t>
        </is>
      </c>
    </row>
    <row r="15">
      <c r="A15" s="5" t="inlineStr">
        <is>
          <t>Termin je Entscheidergespräch in Prozent</t>
        </is>
      </c>
      <c r="B15" s="8">
        <f>IFERROR(SUM('2 Wochenerfassung'!D7:D58)/SUM('2 Wochenerfassung'!C7:C58)*100,0)</f>
        <v>0.0</v>
      </c>
      <c r="C15" s="7">
        <f>SUM('2 Wochenerfassung'!C7:C58)</f>
        <v>0.0</v>
      </c>
      <c r="D15" s="7" t="inlineStr">
        <is>
          <t>Ihr Wert</t>
        </is>
      </c>
    </row>
    <row r="16">
      <c r="A16" s="5" t="inlineStr">
        <is>
          <t>Show-Rate in Prozent (gehaltene Termine je gebuchtem Termin)</t>
        </is>
      </c>
      <c r="B16" s="8">
        <f>IFERROR(SUM('2 Wochenerfassung'!E7:E58)/SUM('2 Wochenerfassung'!D7:D58)*100,0)</f>
        <v>0.0</v>
      </c>
      <c r="C16" s="7">
        <f>SUM('2 Wochenerfassung'!D7:D58)</f>
        <v>0.0</v>
      </c>
      <c r="D16" s="7" t="inlineStr">
        <is>
          <t>Ihr Wert</t>
        </is>
      </c>
    </row>
    <row r="18">
      <c r="A18" s="4" t="inlineStr">
        <is>
          <t>Referenzwerte: unsere eigene Messung (zum Vergleich, kein Sollwert)</t>
        </is>
      </c>
    </row>
    <row r="20">
      <c r="A20" s="9" t="inlineStr">
        <is>
          <t>Wählversuche bis ein Entscheider am Telefon ist</t>
        </is>
      </c>
      <c r="B20" s="10" t="inlineStr">
        <is>
          <t>8 bis 12 (eigene Kampagne in einer Branche, Stand August 2026, keine Branchenstudie)</t>
        </is>
      </c>
      <c r="C20" s="10" t="inlineStr">
        <is>
          <t>-</t>
        </is>
      </c>
      <c r="D20" s="10" t="inlineStr">
        <is>
          <t>eigene Messung</t>
        </is>
      </c>
    </row>
    <row r="21">
      <c r="A21" s="9" t="inlineStr">
        <is>
          <t>Entscheidergespräche bis ein Termin steht</t>
        </is>
      </c>
      <c r="B21" s="10" t="inlineStr">
        <is>
          <t>7 bis 11 (eigene Kampagne in einer Branche, Stand August 2026, keine Branchenstudie)</t>
        </is>
      </c>
      <c r="C21" s="10" t="inlineStr">
        <is>
          <t>-</t>
        </is>
      </c>
      <c r="D21" s="10" t="inlineStr">
        <is>
          <t>eigene Messung</t>
        </is>
      </c>
    </row>
    <row r="22">
      <c r="A22" s="9" t="inlineStr">
        <is>
          <t>Show-Rate (Anteil der Termine, die stattfinden)</t>
        </is>
      </c>
      <c r="B22" s="10" t="inlineStr">
        <is>
          <t>70 bis 80 Prozent (eigene Kampagne in einer Branche, Stand August 2026, keine Branchenstudie)</t>
        </is>
      </c>
      <c r="C22" s="10" t="inlineStr">
        <is>
          <t>-</t>
        </is>
      </c>
      <c r="D22" s="10" t="inlineStr">
        <is>
          <t>eigene Messung</t>
        </is>
      </c>
    </row>
    <row r="24">
      <c r="A24" s="4" t="inlineStr">
        <is>
          <t>Belastbarkeitstafel: was ein einzelner Fall bewegt, unabhängig von Ihren Daten</t>
        </is>
      </c>
    </row>
    <row r="26">
      <c r="A26" s="5" t="inlineStr">
        <is>
          <t>Prozentpunkte je gekipptem Fall bei 3 entschiedenen Fällen</t>
        </is>
      </c>
      <c r="B26" s="8">
        <f>100/C26</f>
        <v>33.3333333333</v>
      </c>
      <c r="C26" s="7" t="n">
        <v>3</v>
      </c>
      <c r="D26" s="7" t="inlineStr">
        <is>
          <t>eigene Rechnung</t>
        </is>
      </c>
    </row>
    <row r="27">
      <c r="A27" s="5" t="inlineStr">
        <is>
          <t>Prozentpunkte je gekipptem Fall bei 8 entschiedenen Fällen</t>
        </is>
      </c>
      <c r="B27" s="8">
        <f>100/C27</f>
        <v>12.5</v>
      </c>
      <c r="C27" s="7" t="n">
        <v>8</v>
      </c>
      <c r="D27" s="7" t="inlineStr">
        <is>
          <t>eigene Rechnung</t>
        </is>
      </c>
    </row>
    <row r="28">
      <c r="A28" s="5" t="inlineStr">
        <is>
          <t>Prozentpunkte je gekipptem Fall bei 20 entschiedenen Fällen</t>
        </is>
      </c>
      <c r="B28" s="8">
        <f>100/C28</f>
        <v>5.0</v>
      </c>
      <c r="C28" s="7" t="n">
        <v>20</v>
      </c>
      <c r="D28" s="7" t="inlineStr">
        <is>
          <t>eigene Rechnung</t>
        </is>
      </c>
    </row>
    <row r="29">
      <c r="A29" s="5" t="inlineStr">
        <is>
          <t>Prozentpunkte je gekipptem Fall bei 50 entschiedenen Fällen</t>
        </is>
      </c>
      <c r="B29" s="8">
        <f>100/C29</f>
        <v>2.0</v>
      </c>
      <c r="C29" s="7" t="n">
        <v>50</v>
      </c>
      <c r="D29" s="7" t="inlineStr">
        <is>
          <t>eigene Rechnung</t>
        </is>
      </c>
    </row>
    <row r="32">
      <c r="A32" s="11" t="inlineStr">
        <is>
          <t>Gültigkeitsgrenze: Alles auf diesem Blatt gilt für Telefonakquise, nicht für E-Mail. Öffnungsraten sind seit Apple Mail Privacy Protection technisch verzerrt - ein Mailclient kann eine E-Mail als geöffnet melden, ohne dass ein Mensch sie gelesen hat. Die Erreichbarkeits- und Terminquoten oben beruhen auf tatsächlich geführten Telefongesprächen und sind davon nicht betroffen, lassen sich aber auch nicht auf E-Mail-Kennzahlen übertragen.</t>
        </is>
      </c>
    </row>
    <row r="33"/>
    <row r="34"/>
    <row r="36">
      <c r="A36" s="11" t="inlineStr">
        <is>
          <t>Bethke &amp; Partner, B2B-Vertriebsagentur, Nürnberg - bethke-und-partner.de - Stand August 2026. Diese Datei darf weitergegeben werden. Wie stark die Fallzahl jede Quote hier trägt oder kippt, steht im Detail auf Blatt 3 und im Artikel https://bethke-und-partner.de/blog/telefonakquise-erfolgsquote/</t>
        </is>
      </c>
    </row>
    <row r="37"/>
    <row r="38"/>
  </sheetData>
  <mergeCells count="7">
    <mergeCell ref="A36:D38"/>
    <mergeCell ref="A18:D18"/>
    <mergeCell ref="A6:D6"/>
    <mergeCell ref="A12:D12"/>
    <mergeCell ref="A24:D24"/>
    <mergeCell ref="A2:D3"/>
    <mergeCell ref="A32:D34"/>
  </mergeCells>
  <pageMargins left="0.75" right="0.75" top="1" bottom="1" header="0.5" footer="0.5"/>
  <pageSetup fitToWidth="1"/>
</worksheet>
</file>

<file path=xl/worksheets/sheet2.xml><?xml version="1.0" encoding="utf-8"?>
<worksheet xmlns="http://schemas.openxmlformats.org/spreadsheetml/2006/main">
  <sheetPr>
    <outlinePr summaryBelow="1" summaryRight="1"/>
    <pageSetUpPr fitToPage="1"/>
  </sheetPr>
  <dimension ref="A1:D19"/>
  <sheetViews>
    <sheetView showGridLines="0" workbookViewId="0">
      <pane ySplit="5" topLeftCell="A6" activePane="bottomLeft" state="frozen"/>
      <selection pane="bottomLeft" activeCell="A1" sqref="A1"/>
    </sheetView>
  </sheetViews>
  <sheetFormatPr baseColWidth="8" defaultRowHeight="15"/>
  <cols>
    <col width="34" customWidth="1" min="1" max="1"/>
    <col width="30" customWidth="1" min="2" max="2"/>
    <col width="28" customWidth="1" min="3" max="3"/>
    <col width="54" customWidth="1" min="4" max="4"/>
  </cols>
  <sheetData>
    <row r="1" ht="26" customHeight="1">
      <c r="A1" s="1" t="inlineStr">
        <is>
          <t>Sieben Fragen, die den Nenner jeder Quote festlegen</t>
        </is>
      </c>
    </row>
    <row r="2" ht="16" customHeight="1">
      <c r="A2" s="2" t="inlineStr">
        <is>
          <t>Jede Quote auf Blatt 0 und Blatt 3 ist nur so eindeutig wie ihr Nenner. Legen Sie hier einmal fest, was für Ihr Team gilt, und halten Sie sich danach daran - eine später geänderte Definition macht jeden Wochenvergleich auf Blatt 2 wertlos.</t>
        </is>
      </c>
    </row>
    <row r="3" ht="16" customHeight="1"/>
    <row r="5" ht="30" customHeight="1">
      <c r="A5" s="3" t="inlineStr">
        <is>
          <t>Frage</t>
        </is>
      </c>
      <c r="B5" s="3" t="inlineStr">
        <is>
          <t>Teilfeld</t>
        </is>
      </c>
      <c r="C5" s="3" t="inlineStr">
        <is>
          <t>Ihre Definition (Eingabefeld)</t>
        </is>
      </c>
      <c r="D5" s="3" t="inlineStr">
        <is>
          <t>Was passiert, wenn Sie es offen lassen</t>
        </is>
      </c>
    </row>
    <row r="6">
      <c r="A6" s="5" t="inlineStr">
        <is>
          <t>Mehrfachversuche je Kontakt: Zählt jeder Wählversuch bei derselben Person einzeln, oder ab dem wievielten Versuch wird nicht mehr mitgezählt?</t>
        </is>
      </c>
      <c r="B6" s="12" t="inlineStr">
        <is>
          <t>-</t>
        </is>
      </c>
      <c r="C6" s="13" t="n"/>
      <c r="D6" s="14" t="inlineStr">
        <is>
          <t>Wiederholte Anrufe bei denselben Kontakten blähen die Wählversuche-Zahl auf, die Erreichbarkeitsquote sinkt scheinbar, ohne dass sich an der Zielgruppe etwas geändert hat.</t>
        </is>
      </c>
    </row>
    <row r="7">
      <c r="A7" s="5" t="inlineStr">
        <is>
          <t>Falsche Nummern: Werden nicht mehr vergebene oder falsch erfasste Nummern getrennt von echten Fehlversuchen geführt, statt als Misserfolg gezählt?</t>
        </is>
      </c>
      <c r="B7" s="12" t="inlineStr">
        <is>
          <t>-</t>
        </is>
      </c>
      <c r="C7" s="13" t="n"/>
      <c r="D7" s="14" t="inlineStr">
        <is>
          <t>Falsche Nummern zählen als Misserfolg, obwohl sie ein Datenproblem sind - die Erreichbarkeitsquote wird schlechter gerechnet, als die eigentliche Ansprache ist.</t>
        </is>
      </c>
    </row>
    <row r="8">
      <c r="A8" s="5" t="inlineStr">
        <is>
          <t>Wiedervorlagen: Zählt ein vereinbarter Rückruftermin als offener Vorgang oder als abgeschlossener Fehlversuch?</t>
        </is>
      </c>
      <c r="B8" s="12" t="inlineStr">
        <is>
          <t>-</t>
        </is>
      </c>
      <c r="C8" s="13" t="n"/>
      <c r="D8" s="14" t="inlineStr">
        <is>
          <t>Wiedervorlagen verschwinden aus der Zählung oder werden fälschlich als Absage gewertet, je nachdem wer gerade erfasst - Wochen werden untereinander nicht mehr vergleichbar.</t>
        </is>
      </c>
    </row>
    <row r="9">
      <c r="A9" s="5" t="inlineStr">
        <is>
          <t>Gebucht gegen gehalten: Zählt ein Termin, sobald er im Kalender steht, oder erst, wenn er tatsächlich stattgefunden hat?</t>
        </is>
      </c>
      <c r="B9" s="12" t="inlineStr">
        <is>
          <t>-</t>
        </is>
      </c>
      <c r="C9" s="13" t="n"/>
      <c r="D9" s="14" t="inlineStr">
        <is>
          <t>Termin je Entscheidergespräch und Show-Rate vermischen sich, eine genannte Terminquote sagt nicht mehr, auf welche der beiden Zahlen sie sich bezieht (siehe Blatt 3).</t>
        </is>
      </c>
    </row>
    <row r="10">
      <c r="A10" s="5" t="inlineStr">
        <is>
          <t>Kalenderwoche gegen rollierendes Fenster: Wird Montag bis Sonntag der Kalenderwoche gezählt, oder ein rollierendes 7-Tage-Fenster ab dem Erfassungstag?</t>
        </is>
      </c>
      <c r="B10" s="12" t="inlineStr">
        <is>
          <t>-</t>
        </is>
      </c>
      <c r="C10" s="13" t="n"/>
      <c r="D10" s="14" t="inlineStr">
        <is>
          <t>Zwei Personen im selben Team tragen in dieselbe Zeile unterschiedliche Zeiträume ein - Wochenvergleiche vergleichen dann unterschiedlich lange Zeiträume miteinander.</t>
        </is>
      </c>
    </row>
    <row r="11">
      <c r="A11" s="5" t="inlineStr">
        <is>
          <t>Anwesenheit: Wird je Kalenderwoche gerechnet, oder je tatsächlich gearbeiteter Woche, abzüglich Urlaub und Krankheit?</t>
        </is>
      </c>
      <c r="B11" s="12" t="inlineStr">
        <is>
          <t>-</t>
        </is>
      </c>
      <c r="C11" s="13" t="n"/>
      <c r="D11" s="14" t="inlineStr">
        <is>
          <t>Eine Woche mit zwei Krankheitstagen sieht ohne diese Angabe genauso schwach aus wie eine volle Woche mit schwacher Leistung - beides wird für dasselbe Problem gehalten.</t>
        </is>
      </c>
    </row>
    <row r="12">
      <c r="A12" s="5" t="inlineStr">
        <is>
          <t>Mindestdauer und Entscheiderkriterium: Ab welcher Gesprächsdauer zählt ein Kontakt als Entscheidergespräch, und woran erkennen Sie einen Entscheider? Weil eine einzelne Antwort das nicht abbildet, wird hier in drei getrennte Felder eingetragen.</t>
        </is>
      </c>
      <c r="B12" s="7" t="inlineStr">
        <is>
          <t>Mindestdauer (Minuten)</t>
        </is>
      </c>
      <c r="C12" s="13" t="n"/>
      <c r="D12" s="14" t="inlineStr">
        <is>
          <t>Ein 20-Sekunden-Anruf beim Vorzimmer zählt dann genauso als Entscheidergespräch wie ein zehnminütiges Gespräch mit der Geschäftsführung - die Quote Termin je Entscheidergespräch misst zwei völlig verschiedene Dinge unter demselben Namen.</t>
        </is>
      </c>
    </row>
    <row r="13">
      <c r="B13" s="7" t="inlineStr">
        <is>
          <t>Entscheiderkriterium 1 (z. B. Position/Titel)</t>
        </is>
      </c>
      <c r="C13" s="13" t="n"/>
    </row>
    <row r="14">
      <c r="A14" s="15" t="n"/>
      <c r="B14" s="7" t="inlineStr">
        <is>
          <t>Entscheiderkriterium 2 (z. B. Budget-/Unterschriftsbefugnis)</t>
        </is>
      </c>
      <c r="C14" s="13" t="n"/>
      <c r="D14" s="15" t="n"/>
    </row>
    <row r="17">
      <c r="A17" s="11" t="inlineStr">
        <is>
          <t>Reihenfolge: Erst diese sieben Fragen beantworten, danach mit der Wochenerfassung auf Blatt 2 beginnen. Eine Definition, die erst nach einigen Wochen geändert wird, macht die bereits erfassten Wochen mit den späteren unvergleichbar - dieselbe Warnung steht sinngemäß im Artikel zur Definition eines qualifizierten Termins.</t>
        </is>
      </c>
    </row>
    <row r="18"/>
    <row r="19"/>
  </sheetData>
  <mergeCells count="4">
    <mergeCell ref="A2:D3"/>
    <mergeCell ref="D12:D14"/>
    <mergeCell ref="A12:A14"/>
    <mergeCell ref="A17:D19"/>
  </mergeCells>
  <pageMargins left="0.75" right="0.75" top="1" bottom="1" header="0.5" footer="0.5"/>
  <pageSetup fitToWidth="1"/>
</worksheet>
</file>

<file path=xl/worksheets/sheet3.xml><?xml version="1.0" encoding="utf-8"?>
<worksheet xmlns="http://schemas.openxmlformats.org/spreadsheetml/2006/main">
  <sheetPr>
    <outlinePr summaryBelow="1" summaryRight="1"/>
    <pageSetUpPr fitToPage="1"/>
  </sheetPr>
  <dimension ref="A1:F62"/>
  <sheetViews>
    <sheetView showGridLines="0" workbookViewId="0">
      <pane ySplit="5" topLeftCell="A6" activePane="bottomLeft" state="frozen"/>
      <selection pane="bottomLeft" activeCell="A1" sqref="A1"/>
    </sheetView>
  </sheetViews>
  <sheetFormatPr baseColWidth="8" defaultRowHeight="15"/>
  <cols>
    <col width="12" customWidth="1" min="1" max="1"/>
    <col width="16" customWidth="1" min="2" max="2"/>
    <col width="20" customWidth="1" min="3" max="3"/>
    <col width="18" customWidth="1" min="4" max="4"/>
    <col width="18" customWidth="1" min="5" max="5"/>
    <col width="34" customWidth="1" min="6" max="6"/>
  </cols>
  <sheetData>
    <row r="1" ht="26" customHeight="1">
      <c r="A1" s="1" t="inlineStr">
        <is>
          <t>Eigene Wochenerfassung</t>
        </is>
      </c>
    </row>
    <row r="2" ht="16" customHeight="1">
      <c r="A2" s="2" t="inlineStr">
        <is>
          <t>52 Zeilen für ein volles Jahr, KW 01 bis KW 52. Zeile 6 ist eine erkennbar erfundene Beispielzeile mit frei erfundenen Zahlen und fließt NICHT in die Auswertung auf Blatt 0 und Blatt 3 ein - erst ab KW 01 zählt eine Zeile mit. Was genau als Wählversuch, erreichter Entscheider, gebuchter und gehaltener Termin zählt, legen Sie vorher auf Blatt 1 fest.</t>
        </is>
      </c>
    </row>
    <row r="3" ht="16" customHeight="1"/>
    <row r="5" ht="30" customHeight="1">
      <c r="A5" s="3" t="inlineStr">
        <is>
          <t>Woche</t>
        </is>
      </c>
      <c r="B5" s="3" t="inlineStr">
        <is>
          <t>Wählversuche</t>
        </is>
      </c>
      <c r="C5" s="3" t="inlineStr">
        <is>
          <t>Erreichte Entscheider</t>
        </is>
      </c>
      <c r="D5" s="3" t="inlineStr">
        <is>
          <t>Gebuchte Termine</t>
        </is>
      </c>
      <c r="E5" s="3" t="inlineStr">
        <is>
          <t>Gehaltene Termine</t>
        </is>
      </c>
      <c r="F5" s="3" t="inlineStr">
        <is>
          <t>Bemerkung</t>
        </is>
      </c>
    </row>
    <row r="6">
      <c r="A6" s="16" t="inlineStr">
        <is>
          <t>Beispiel (fiktiv)</t>
        </is>
      </c>
      <c r="B6" s="16" t="n">
        <v>310</v>
      </c>
      <c r="C6" s="16" t="n">
        <v>31</v>
      </c>
      <c r="D6" s="16" t="n">
        <v>4</v>
      </c>
      <c r="E6" s="16" t="n">
        <v>3</v>
      </c>
      <c r="F6" s="16" t="inlineStr">
        <is>
          <t>Platzhalterzeile mit erfundenen Zahlen, zeigt nur das Ausfüllformat.</t>
        </is>
      </c>
    </row>
    <row r="7">
      <c r="A7" s="17" t="inlineStr">
        <is>
          <t>KW 01</t>
        </is>
      </c>
      <c r="B7" s="17" t="n"/>
      <c r="C7" s="17" t="n"/>
      <c r="D7" s="17" t="n"/>
      <c r="E7" s="17" t="n"/>
      <c r="F7" s="17" t="n"/>
    </row>
    <row r="8">
      <c r="A8" s="17" t="inlineStr">
        <is>
          <t>KW 02</t>
        </is>
      </c>
      <c r="B8" s="17" t="n"/>
      <c r="C8" s="17" t="n"/>
      <c r="D8" s="17" t="n"/>
      <c r="E8" s="17" t="n"/>
      <c r="F8" s="17" t="n"/>
    </row>
    <row r="9">
      <c r="A9" s="17" t="inlineStr">
        <is>
          <t>KW 03</t>
        </is>
      </c>
      <c r="B9" s="17" t="n"/>
      <c r="C9" s="17" t="n"/>
      <c r="D9" s="17" t="n"/>
      <c r="E9" s="17" t="n"/>
      <c r="F9" s="17" t="n"/>
    </row>
    <row r="10">
      <c r="A10" s="17" t="inlineStr">
        <is>
          <t>KW 04</t>
        </is>
      </c>
      <c r="B10" s="17" t="n"/>
      <c r="C10" s="17" t="n"/>
      <c r="D10" s="17" t="n"/>
      <c r="E10" s="17" t="n"/>
      <c r="F10" s="17" t="n"/>
    </row>
    <row r="11">
      <c r="A11" s="17" t="inlineStr">
        <is>
          <t>KW 05</t>
        </is>
      </c>
      <c r="B11" s="17" t="n"/>
      <c r="C11" s="17" t="n"/>
      <c r="D11" s="17" t="n"/>
      <c r="E11" s="17" t="n"/>
      <c r="F11" s="17" t="n"/>
    </row>
    <row r="12">
      <c r="A12" s="17" t="inlineStr">
        <is>
          <t>KW 06</t>
        </is>
      </c>
      <c r="B12" s="17" t="n"/>
      <c r="C12" s="17" t="n"/>
      <c r="D12" s="17" t="n"/>
      <c r="E12" s="17" t="n"/>
      <c r="F12" s="17" t="n"/>
    </row>
    <row r="13">
      <c r="A13" s="17" t="inlineStr">
        <is>
          <t>KW 07</t>
        </is>
      </c>
      <c r="B13" s="17" t="n"/>
      <c r="C13" s="17" t="n"/>
      <c r="D13" s="17" t="n"/>
      <c r="E13" s="17" t="n"/>
      <c r="F13" s="17" t="n"/>
    </row>
    <row r="14">
      <c r="A14" s="17" t="inlineStr">
        <is>
          <t>KW 08</t>
        </is>
      </c>
      <c r="B14" s="17" t="n"/>
      <c r="C14" s="17" t="n"/>
      <c r="D14" s="17" t="n"/>
      <c r="E14" s="17" t="n"/>
      <c r="F14" s="17" t="n"/>
    </row>
    <row r="15">
      <c r="A15" s="17" t="inlineStr">
        <is>
          <t>KW 09</t>
        </is>
      </c>
      <c r="B15" s="17" t="n"/>
      <c r="C15" s="17" t="n"/>
      <c r="D15" s="17" t="n"/>
      <c r="E15" s="17" t="n"/>
      <c r="F15" s="17" t="n"/>
    </row>
    <row r="16">
      <c r="A16" s="17" t="inlineStr">
        <is>
          <t>KW 10</t>
        </is>
      </c>
      <c r="B16" s="17" t="n"/>
      <c r="C16" s="17" t="n"/>
      <c r="D16" s="17" t="n"/>
      <c r="E16" s="17" t="n"/>
      <c r="F16" s="17" t="n"/>
    </row>
    <row r="17">
      <c r="A17" s="17" t="inlineStr">
        <is>
          <t>KW 11</t>
        </is>
      </c>
      <c r="B17" s="17" t="n"/>
      <c r="C17" s="17" t="n"/>
      <c r="D17" s="17" t="n"/>
      <c r="E17" s="17" t="n"/>
      <c r="F17" s="17" t="n"/>
    </row>
    <row r="18">
      <c r="A18" s="17" t="inlineStr">
        <is>
          <t>KW 12</t>
        </is>
      </c>
      <c r="B18" s="17" t="n"/>
      <c r="C18" s="17" t="n"/>
      <c r="D18" s="17" t="n"/>
      <c r="E18" s="17" t="n"/>
      <c r="F18" s="17" t="n"/>
    </row>
    <row r="19">
      <c r="A19" s="17" t="inlineStr">
        <is>
          <t>KW 13</t>
        </is>
      </c>
      <c r="B19" s="17" t="n"/>
      <c r="C19" s="17" t="n"/>
      <c r="D19" s="17" t="n"/>
      <c r="E19" s="17" t="n"/>
      <c r="F19" s="17" t="n"/>
    </row>
    <row r="20">
      <c r="A20" s="17" t="inlineStr">
        <is>
          <t>KW 14</t>
        </is>
      </c>
      <c r="B20" s="17" t="n"/>
      <c r="C20" s="17" t="n"/>
      <c r="D20" s="17" t="n"/>
      <c r="E20" s="17" t="n"/>
      <c r="F20" s="17" t="n"/>
    </row>
    <row r="21">
      <c r="A21" s="17" t="inlineStr">
        <is>
          <t>KW 15</t>
        </is>
      </c>
      <c r="B21" s="17" t="n"/>
      <c r="C21" s="17" t="n"/>
      <c r="D21" s="17" t="n"/>
      <c r="E21" s="17" t="n"/>
      <c r="F21" s="17" t="n"/>
    </row>
    <row r="22">
      <c r="A22" s="17" t="inlineStr">
        <is>
          <t>KW 16</t>
        </is>
      </c>
      <c r="B22" s="17" t="n"/>
      <c r="C22" s="17" t="n"/>
      <c r="D22" s="17" t="n"/>
      <c r="E22" s="17" t="n"/>
      <c r="F22" s="17" t="n"/>
    </row>
    <row r="23">
      <c r="A23" s="17" t="inlineStr">
        <is>
          <t>KW 17</t>
        </is>
      </c>
      <c r="B23" s="17" t="n"/>
      <c r="C23" s="17" t="n"/>
      <c r="D23" s="17" t="n"/>
      <c r="E23" s="17" t="n"/>
      <c r="F23" s="17" t="n"/>
    </row>
    <row r="24">
      <c r="A24" s="17" t="inlineStr">
        <is>
          <t>KW 18</t>
        </is>
      </c>
      <c r="B24" s="17" t="n"/>
      <c r="C24" s="17" t="n"/>
      <c r="D24" s="17" t="n"/>
      <c r="E24" s="17" t="n"/>
      <c r="F24" s="17" t="n"/>
    </row>
    <row r="25">
      <c r="A25" s="17" t="inlineStr">
        <is>
          <t>KW 19</t>
        </is>
      </c>
      <c r="B25" s="17" t="n"/>
      <c r="C25" s="17" t="n"/>
      <c r="D25" s="17" t="n"/>
      <c r="E25" s="17" t="n"/>
      <c r="F25" s="17" t="n"/>
    </row>
    <row r="26">
      <c r="A26" s="17" t="inlineStr">
        <is>
          <t>KW 20</t>
        </is>
      </c>
      <c r="B26" s="17" t="n"/>
      <c r="C26" s="17" t="n"/>
      <c r="D26" s="17" t="n"/>
      <c r="E26" s="17" t="n"/>
      <c r="F26" s="17" t="n"/>
    </row>
    <row r="27">
      <c r="A27" s="17" t="inlineStr">
        <is>
          <t>KW 21</t>
        </is>
      </c>
      <c r="B27" s="17" t="n"/>
      <c r="C27" s="17" t="n"/>
      <c r="D27" s="17" t="n"/>
      <c r="E27" s="17" t="n"/>
      <c r="F27" s="17" t="n"/>
    </row>
    <row r="28">
      <c r="A28" s="17" t="inlineStr">
        <is>
          <t>KW 22</t>
        </is>
      </c>
      <c r="B28" s="17" t="n"/>
      <c r="C28" s="17" t="n"/>
      <c r="D28" s="17" t="n"/>
      <c r="E28" s="17" t="n"/>
      <c r="F28" s="17" t="n"/>
    </row>
    <row r="29">
      <c r="A29" s="17" t="inlineStr">
        <is>
          <t>KW 23</t>
        </is>
      </c>
      <c r="B29" s="17" t="n"/>
      <c r="C29" s="17" t="n"/>
      <c r="D29" s="17" t="n"/>
      <c r="E29" s="17" t="n"/>
      <c r="F29" s="17" t="n"/>
    </row>
    <row r="30">
      <c r="A30" s="17" t="inlineStr">
        <is>
          <t>KW 24</t>
        </is>
      </c>
      <c r="B30" s="17" t="n"/>
      <c r="C30" s="17" t="n"/>
      <c r="D30" s="17" t="n"/>
      <c r="E30" s="17" t="n"/>
      <c r="F30" s="17" t="n"/>
    </row>
    <row r="31">
      <c r="A31" s="17" t="inlineStr">
        <is>
          <t>KW 25</t>
        </is>
      </c>
      <c r="B31" s="17" t="n"/>
      <c r="C31" s="17" t="n"/>
      <c r="D31" s="17" t="n"/>
      <c r="E31" s="17" t="n"/>
      <c r="F31" s="17" t="n"/>
    </row>
    <row r="32">
      <c r="A32" s="17" t="inlineStr">
        <is>
          <t>KW 26</t>
        </is>
      </c>
      <c r="B32" s="17" t="n"/>
      <c r="C32" s="17" t="n"/>
      <c r="D32" s="17" t="n"/>
      <c r="E32" s="17" t="n"/>
      <c r="F32" s="17" t="n"/>
    </row>
    <row r="33">
      <c r="A33" s="17" t="inlineStr">
        <is>
          <t>KW 27</t>
        </is>
      </c>
      <c r="B33" s="17" t="n"/>
      <c r="C33" s="17" t="n"/>
      <c r="D33" s="17" t="n"/>
      <c r="E33" s="17" t="n"/>
      <c r="F33" s="17" t="n"/>
    </row>
    <row r="34">
      <c r="A34" s="17" t="inlineStr">
        <is>
          <t>KW 28</t>
        </is>
      </c>
      <c r="B34" s="17" t="n"/>
      <c r="C34" s="17" t="n"/>
      <c r="D34" s="17" t="n"/>
      <c r="E34" s="17" t="n"/>
      <c r="F34" s="17" t="n"/>
    </row>
    <row r="35">
      <c r="A35" s="17" t="inlineStr">
        <is>
          <t>KW 29</t>
        </is>
      </c>
      <c r="B35" s="17" t="n"/>
      <c r="C35" s="17" t="n"/>
      <c r="D35" s="17" t="n"/>
      <c r="E35" s="17" t="n"/>
      <c r="F35" s="17" t="n"/>
    </row>
    <row r="36">
      <c r="A36" s="17" t="inlineStr">
        <is>
          <t>KW 30</t>
        </is>
      </c>
      <c r="B36" s="17" t="n"/>
      <c r="C36" s="17" t="n"/>
      <c r="D36" s="17" t="n"/>
      <c r="E36" s="17" t="n"/>
      <c r="F36" s="17" t="n"/>
    </row>
    <row r="37">
      <c r="A37" s="17" t="inlineStr">
        <is>
          <t>KW 31</t>
        </is>
      </c>
      <c r="B37" s="17" t="n"/>
      <c r="C37" s="17" t="n"/>
      <c r="D37" s="17" t="n"/>
      <c r="E37" s="17" t="n"/>
      <c r="F37" s="17" t="n"/>
    </row>
    <row r="38">
      <c r="A38" s="17" t="inlineStr">
        <is>
          <t>KW 32</t>
        </is>
      </c>
      <c r="B38" s="17" t="n"/>
      <c r="C38" s="17" t="n"/>
      <c r="D38" s="17" t="n"/>
      <c r="E38" s="17" t="n"/>
      <c r="F38" s="17" t="n"/>
    </row>
    <row r="39">
      <c r="A39" s="17" t="inlineStr">
        <is>
          <t>KW 33</t>
        </is>
      </c>
      <c r="B39" s="17" t="n"/>
      <c r="C39" s="17" t="n"/>
      <c r="D39" s="17" t="n"/>
      <c r="E39" s="17" t="n"/>
      <c r="F39" s="17" t="n"/>
    </row>
    <row r="40">
      <c r="A40" s="17" t="inlineStr">
        <is>
          <t>KW 34</t>
        </is>
      </c>
      <c r="B40" s="17" t="n"/>
      <c r="C40" s="17" t="n"/>
      <c r="D40" s="17" t="n"/>
      <c r="E40" s="17" t="n"/>
      <c r="F40" s="17" t="n"/>
    </row>
    <row r="41">
      <c r="A41" s="17" t="inlineStr">
        <is>
          <t>KW 35</t>
        </is>
      </c>
      <c r="B41" s="17" t="n"/>
      <c r="C41" s="17" t="n"/>
      <c r="D41" s="17" t="n"/>
      <c r="E41" s="17" t="n"/>
      <c r="F41" s="17" t="n"/>
    </row>
    <row r="42">
      <c r="A42" s="17" t="inlineStr">
        <is>
          <t>KW 36</t>
        </is>
      </c>
      <c r="B42" s="17" t="n"/>
      <c r="C42" s="17" t="n"/>
      <c r="D42" s="17" t="n"/>
      <c r="E42" s="17" t="n"/>
      <c r="F42" s="17" t="n"/>
    </row>
    <row r="43">
      <c r="A43" s="17" t="inlineStr">
        <is>
          <t>KW 37</t>
        </is>
      </c>
      <c r="B43" s="17" t="n"/>
      <c r="C43" s="17" t="n"/>
      <c r="D43" s="17" t="n"/>
      <c r="E43" s="17" t="n"/>
      <c r="F43" s="17" t="n"/>
    </row>
    <row r="44">
      <c r="A44" s="17" t="inlineStr">
        <is>
          <t>KW 38</t>
        </is>
      </c>
      <c r="B44" s="17" t="n"/>
      <c r="C44" s="17" t="n"/>
      <c r="D44" s="17" t="n"/>
      <c r="E44" s="17" t="n"/>
      <c r="F44" s="17" t="n"/>
    </row>
    <row r="45">
      <c r="A45" s="17" t="inlineStr">
        <is>
          <t>KW 39</t>
        </is>
      </c>
      <c r="B45" s="17" t="n"/>
      <c r="C45" s="17" t="n"/>
      <c r="D45" s="17" t="n"/>
      <c r="E45" s="17" t="n"/>
      <c r="F45" s="17" t="n"/>
    </row>
    <row r="46">
      <c r="A46" s="17" t="inlineStr">
        <is>
          <t>KW 40</t>
        </is>
      </c>
      <c r="B46" s="17" t="n"/>
      <c r="C46" s="17" t="n"/>
      <c r="D46" s="17" t="n"/>
      <c r="E46" s="17" t="n"/>
      <c r="F46" s="17" t="n"/>
    </row>
    <row r="47">
      <c r="A47" s="17" t="inlineStr">
        <is>
          <t>KW 41</t>
        </is>
      </c>
      <c r="B47" s="17" t="n"/>
      <c r="C47" s="17" t="n"/>
      <c r="D47" s="17" t="n"/>
      <c r="E47" s="17" t="n"/>
      <c r="F47" s="17" t="n"/>
    </row>
    <row r="48">
      <c r="A48" s="17" t="inlineStr">
        <is>
          <t>KW 42</t>
        </is>
      </c>
      <c r="B48" s="17" t="n"/>
      <c r="C48" s="17" t="n"/>
      <c r="D48" s="17" t="n"/>
      <c r="E48" s="17" t="n"/>
      <c r="F48" s="17" t="n"/>
    </row>
    <row r="49">
      <c r="A49" s="17" t="inlineStr">
        <is>
          <t>KW 43</t>
        </is>
      </c>
      <c r="B49" s="17" t="n"/>
      <c r="C49" s="17" t="n"/>
      <c r="D49" s="17" t="n"/>
      <c r="E49" s="17" t="n"/>
      <c r="F49" s="17" t="n"/>
    </row>
    <row r="50">
      <c r="A50" s="17" t="inlineStr">
        <is>
          <t>KW 44</t>
        </is>
      </c>
      <c r="B50" s="17" t="n"/>
      <c r="C50" s="17" t="n"/>
      <c r="D50" s="17" t="n"/>
      <c r="E50" s="17" t="n"/>
      <c r="F50" s="17" t="n"/>
    </row>
    <row r="51">
      <c r="A51" s="17" t="inlineStr">
        <is>
          <t>KW 45</t>
        </is>
      </c>
      <c r="B51" s="17" t="n"/>
      <c r="C51" s="17" t="n"/>
      <c r="D51" s="17" t="n"/>
      <c r="E51" s="17" t="n"/>
      <c r="F51" s="17" t="n"/>
    </row>
    <row r="52">
      <c r="A52" s="17" t="inlineStr">
        <is>
          <t>KW 46</t>
        </is>
      </c>
      <c r="B52" s="17" t="n"/>
      <c r="C52" s="17" t="n"/>
      <c r="D52" s="17" t="n"/>
      <c r="E52" s="17" t="n"/>
      <c r="F52" s="17" t="n"/>
    </row>
    <row r="53">
      <c r="A53" s="17" t="inlineStr">
        <is>
          <t>KW 47</t>
        </is>
      </c>
      <c r="B53" s="17" t="n"/>
      <c r="C53" s="17" t="n"/>
      <c r="D53" s="17" t="n"/>
      <c r="E53" s="17" t="n"/>
      <c r="F53" s="17" t="n"/>
    </row>
    <row r="54">
      <c r="A54" s="17" t="inlineStr">
        <is>
          <t>KW 48</t>
        </is>
      </c>
      <c r="B54" s="17" t="n"/>
      <c r="C54" s="17" t="n"/>
      <c r="D54" s="17" t="n"/>
      <c r="E54" s="17" t="n"/>
      <c r="F54" s="17" t="n"/>
    </row>
    <row r="55">
      <c r="A55" s="17" t="inlineStr">
        <is>
          <t>KW 49</t>
        </is>
      </c>
      <c r="B55" s="17" t="n"/>
      <c r="C55" s="17" t="n"/>
      <c r="D55" s="17" t="n"/>
      <c r="E55" s="17" t="n"/>
      <c r="F55" s="17" t="n"/>
    </row>
    <row r="56">
      <c r="A56" s="17" t="inlineStr">
        <is>
          <t>KW 50</t>
        </is>
      </c>
      <c r="B56" s="17" t="n"/>
      <c r="C56" s="17" t="n"/>
      <c r="D56" s="17" t="n"/>
      <c r="E56" s="17" t="n"/>
      <c r="F56" s="17" t="n"/>
    </row>
    <row r="57">
      <c r="A57" s="17" t="inlineStr">
        <is>
          <t>KW 51</t>
        </is>
      </c>
      <c r="B57" s="17" t="n"/>
      <c r="C57" s="17" t="n"/>
      <c r="D57" s="17" t="n"/>
      <c r="E57" s="17" t="n"/>
      <c r="F57" s="17" t="n"/>
    </row>
    <row r="58">
      <c r="A58" s="17" t="inlineStr">
        <is>
          <t>KW 52</t>
        </is>
      </c>
      <c r="B58" s="17" t="n"/>
      <c r="C58" s="17" t="n"/>
      <c r="D58" s="17" t="n"/>
      <c r="E58" s="17" t="n"/>
      <c r="F58" s="17" t="n"/>
    </row>
    <row r="60">
      <c r="A60" s="11" t="inlineStr">
        <is>
          <t>Erfassen Sie wöchentlich, unmittelbar nachdem die Woche abgeschlossen ist, nicht rückwirkend aus dem Gedächtnis. Was als Wählversuch, erreichter Entscheider, gebuchter und gehaltener Termin zählt, steht auf Blatt 1 fest - erst wenn das steht, sind die Zahlen hier über Wochen hinweg vergleichbar.</t>
        </is>
      </c>
    </row>
    <row r="61"/>
    <row r="62"/>
  </sheetData>
  <autoFilter ref="A5:F58"/>
  <mergeCells count="2">
    <mergeCell ref="A2:F3"/>
    <mergeCell ref="A60:F62"/>
  </mergeCells>
  <pageMargins left="0.75" right="0.75" top="1" bottom="1" header="0.5" footer="0.5"/>
  <pageSetup fitToWidth="1"/>
</worksheet>
</file>

<file path=xl/worksheets/sheet4.xml><?xml version="1.0" encoding="utf-8"?>
<worksheet xmlns="http://schemas.openxmlformats.org/spreadsheetml/2006/main">
  <sheetPr>
    <outlinePr summaryBelow="1" summaryRight="1"/>
    <pageSetUpPr fitToPage="1"/>
  </sheetPr>
  <dimension ref="A1:E27"/>
  <sheetViews>
    <sheetView showGridLines="0" workbookViewId="0">
      <pane ySplit="5" topLeftCell="A6" activePane="bottomLeft" state="frozen"/>
      <selection pane="bottomLeft" activeCell="A1" sqref="A1"/>
    </sheetView>
  </sheetViews>
  <sheetFormatPr baseColWidth="8" defaultRowHeight="15"/>
  <cols>
    <col width="42" customWidth="1" min="1" max="1"/>
    <col width="16" customWidth="1" min="2" max="2"/>
    <col width="12" customWidth="1" min="3" max="3"/>
    <col width="24" customWidth="1" min="4" max="4"/>
    <col width="20" customWidth="1" min="5" max="5"/>
  </cols>
  <sheetData>
    <row r="1" ht="26" customHeight="1">
      <c r="A1" s="1" t="inlineStr">
        <is>
          <t>Belastbarkeit und Diagnose</t>
        </is>
      </c>
    </row>
    <row r="2" ht="16" customHeight="1">
      <c r="A2" s="2" t="inlineStr">
        <is>
          <t>Eine Quote ohne Fallzahl ist auch mit sauberem Nenner keine Kennzahl. Bei acht entschiedenen Vorgängen verschiebt ein einziger gekippter Fall die Quote um 12,5 Prozentpunkte - die vollständige Tafel steht auf Blatt 0. Die drei Quoten unten kommen unverändert von dort; hier steht dazu, wie stark ein einzelner Fall sie noch verschieben kann, und ab wann die Ampel auf Grün springt. Hintergrund: https://bethke-und-partner.de/blog/telefonakquise-erfolgsquote/</t>
        </is>
      </c>
    </row>
    <row r="3" ht="16" customHeight="1"/>
    <row r="5" ht="30" customHeight="1">
      <c r="A5" s="3" t="inlineStr">
        <is>
          <t>Quote</t>
        </is>
      </c>
      <c r="B5" s="3" t="inlineStr">
        <is>
          <t>Wert (Prozent)</t>
        </is>
      </c>
      <c r="C5" s="3" t="inlineStr">
        <is>
          <t>Fallzahl</t>
        </is>
      </c>
      <c r="D5" s="3" t="inlineStr">
        <is>
          <t>Sprung bei einem gekippten Fall (Prozentpunkte)</t>
        </is>
      </c>
      <c r="E5" s="3" t="inlineStr">
        <is>
          <t>Ampel (Fallzahl eingefärbt)</t>
        </is>
      </c>
    </row>
    <row r="6">
      <c r="A6" s="5" t="inlineStr">
        <is>
          <t>Erreichbarkeit (erreichte Entscheider je Wählversuch)</t>
        </is>
      </c>
      <c r="B6" s="18">
        <f>'0 Ergebnis'!B14</f>
        <v>0.0</v>
      </c>
      <c r="C6" s="19">
        <f>'0 Ergebnis'!C14</f>
        <v>0.0</v>
      </c>
      <c r="D6" s="18">
        <f>IFERROR(100/C6,0)</f>
        <v>0.0</v>
      </c>
      <c r="E6" s="20">
        <f>C6</f>
        <v>0.0</v>
      </c>
    </row>
    <row r="7">
      <c r="A7" s="5" t="inlineStr">
        <is>
          <t>Termin je Entscheidergespräch</t>
        </is>
      </c>
      <c r="B7" s="18">
        <f>'0 Ergebnis'!B15</f>
        <v>0.0</v>
      </c>
      <c r="C7" s="19">
        <f>'0 Ergebnis'!C15</f>
        <v>0.0</v>
      </c>
      <c r="D7" s="18">
        <f>IFERROR(100/C7,0)</f>
        <v>0.0</v>
      </c>
      <c r="E7" s="20">
        <f>C7</f>
        <v>0.0</v>
      </c>
    </row>
    <row r="8">
      <c r="A8" s="5" t="inlineStr">
        <is>
          <t>Show-Rate (gehaltene Termine je gebuchtem Termin)</t>
        </is>
      </c>
      <c r="B8" s="18">
        <f>'0 Ergebnis'!B16</f>
        <v>0.0</v>
      </c>
      <c r="C8" s="19">
        <f>'0 Ergebnis'!C16</f>
        <v>0.0</v>
      </c>
      <c r="D8" s="18">
        <f>IFERROR(100/C8,0)</f>
        <v>0.0</v>
      </c>
      <c r="E8" s="20">
        <f>C8</f>
        <v>0.0</v>
      </c>
    </row>
    <row r="11">
      <c r="A11" s="11" t="inlineStr">
        <is>
          <t>Wenn eine Ampel auf Rot steht: Die unteren Funnelstufen - Wählversuche und erreichte Entscheider auf Blatt 0 - kommen auch bei drei Vertriebsleuten auf dreistellige Fallzahlen und sind deshalb lesbar, dort lässt sich tatsächlich steuern. Die oberen Stufen, gebuchte und gehaltene Termine, gehören bei kleiner Fallzahl gezählt, nicht als Quote gelesen - ein Vergleich mit dem Vormonat misst sonst überwiegend Zufall.</t>
        </is>
      </c>
    </row>
    <row r="12"/>
    <row r="13"/>
    <row r="15">
      <c r="A15" s="4" t="inlineStr">
        <is>
          <t>Pipeline Coverage: die versteckte Annahme hinter der 3x-Regel</t>
        </is>
      </c>
    </row>
    <row r="17">
      <c r="A17" s="21" t="inlineStr">
        <is>
          <t>Ihre Win Rate (Angebot zu Abschluss)</t>
        </is>
      </c>
      <c r="B17" s="22" t="n">
        <v>0.3333</v>
      </c>
      <c r="C17" s="23" t="inlineStr">
        <is>
          <t>-</t>
        </is>
      </c>
      <c r="D17" s="15" t="n"/>
      <c r="E17" s="24" t="inlineStr">
        <is>
          <t>Ihr Wert</t>
        </is>
      </c>
    </row>
    <row r="18">
      <c r="A18" s="21" t="inlineStr">
        <is>
          <t>Pipeline Coverage (= 1 / Win Rate)</t>
        </is>
      </c>
      <c r="B18" s="25">
        <f>IFERROR(1/Win_Rate,0)</f>
        <v>3.00030003</v>
      </c>
      <c r="C18" s="23" t="inlineStr">
        <is>
          <t>-</t>
        </is>
      </c>
      <c r="D18" s="15" t="n"/>
      <c r="E18" s="24" t="inlineStr">
        <is>
          <t>eigene Rechnung</t>
        </is>
      </c>
    </row>
    <row r="21">
      <c r="A21" s="11" t="inlineStr">
        <is>
          <t>Der oft zitierte Richtwert, die Pipeline müsse das Dreifache des Zielumsatzes betragen, ist keine allgemeingültige Regel, sondern eine Rechnung mit einer versteckten Annahme: 1 geteilt durch eine Win Rate von genau 33,3 Prozent ergibt exakt 3. Tragen Sie oben Ihre eigene Win Rate ein - liegt sie niedriger als 33,3 Prozent, brauchen Sie mehr Coverage als das Dreifache, liegt sie höher, weniger.</t>
        </is>
      </c>
    </row>
    <row r="22"/>
    <row r="23"/>
    <row r="25">
      <c r="A25" s="11" t="inlineStr">
        <is>
          <t>Bethke &amp; Partner, B2B-Vertriebsagentur, Nürnberg - bethke-und-partner.de - Stand August 2026. Diese Datei darf weitergegeben werden. Vollständige Herleitung: https://bethke-und-partner.de/blog/telefonakquise-erfolgsquote/</t>
        </is>
      </c>
    </row>
    <row r="26"/>
    <row r="27"/>
  </sheetData>
  <mergeCells count="7">
    <mergeCell ref="A25:E27"/>
    <mergeCell ref="A21:E23"/>
    <mergeCell ref="A11:E13"/>
    <mergeCell ref="A15:E15"/>
    <mergeCell ref="A2:E3"/>
    <mergeCell ref="C18:D18"/>
    <mergeCell ref="C17:D17"/>
  </mergeCells>
  <conditionalFormatting sqref="E6:E8">
    <cfRule type="expression" priority="1" dxfId="0">
      <formula>C6&lt;10</formula>
    </cfRule>
    <cfRule type="expression" priority="2" dxfId="1">
      <formula>AND(C6&gt;=10,C6&lt;30)</formula>
    </cfRule>
    <cfRule type="expression" priority="3" dxfId="2">
      <formula>C6&gt;=30</formula>
    </cfRule>
  </conditionalFormatting>
  <pageMargins left="0.75" right="0.75" top="1" bottom="1" header="0.5" footer="0.5"/>
  <pageSetup fitToWidth="1"/>
</worksheet>
</file>

<file path=xl/worksheets/sheet5.xml><?xml version="1.0" encoding="utf-8"?>
<worksheet xmlns="http://schemas.openxmlformats.org/spreadsheetml/2006/main">
  <sheetPr>
    <outlinePr summaryBelow="1" summaryRight="1"/>
    <pageSetUpPr fitToPage="1"/>
  </sheetPr>
  <dimension ref="A1:D35"/>
  <sheetViews>
    <sheetView showGridLines="0" workbookViewId="0">
      <pane ySplit="5" topLeftCell="A6" activePane="bottomLeft" state="frozen"/>
      <selection pane="bottomLeft" activeCell="A1" sqref="A1"/>
    </sheetView>
  </sheetViews>
  <sheetFormatPr baseColWidth="8" defaultRowHeight="15"/>
  <cols>
    <col width="42" customWidth="1" min="1" max="1"/>
    <col width="16" customWidth="1" min="2" max="2"/>
    <col width="22" customWidth="1" min="3" max="3"/>
    <col width="46" customWidth="1" min="4" max="4"/>
  </cols>
  <sheetData>
    <row r="1" ht="26" customHeight="1">
      <c r="A1" s="1" t="inlineStr">
        <is>
          <t>Rückwärtsrechnung: von der Zielzahl zur nötigen Adressmenge</t>
        </is>
      </c>
    </row>
    <row r="2" ht="16" customHeight="1">
      <c r="A2" s="2" t="inlineStr">
        <is>
          <t>Startpunkt ist unten die Zielzahl gehaltener Termine je Woche. Von dort rechnet dieses Blatt rückwärts durch den ganzen Funnel bis zur Adressmenge, die dafür wöchentlich nötig ist. Zwei Stufen fehlen bewusst: Was aus einem Termin an Angeboten und Aufträgen wird, messen wir nicht - siehe die beiden Felder ganz oben.</t>
        </is>
      </c>
    </row>
    <row r="3" ht="16" customHeight="1"/>
    <row r="5" ht="30" customHeight="1">
      <c r="A5" s="3" t="inlineStr">
        <is>
          <t>Kennzahl</t>
        </is>
      </c>
      <c r="B5" s="3" t="inlineStr">
        <is>
          <t>Menge je Woche</t>
        </is>
      </c>
      <c r="C5" s="3" t="inlineStr">
        <is>
          <t>Eingesetzter Faktor</t>
        </is>
      </c>
      <c r="D5" s="3" t="inlineStr">
        <is>
          <t>Herkunft</t>
        </is>
      </c>
    </row>
    <row r="6">
      <c r="A6" s="4" t="inlineStr">
        <is>
          <t>Optional, ohne eigenen Messwert - fließt nicht in die Rechnung ein</t>
        </is>
      </c>
    </row>
    <row r="8">
      <c r="A8" s="5" t="inlineStr">
        <is>
          <t>Aufträge je Woche (aus gehaltenen Terminen)</t>
        </is>
      </c>
      <c r="B8" s="26" t="n"/>
      <c r="C8" s="27" t="inlineStr">
        <is>
          <t>-</t>
        </is>
      </c>
      <c r="D8" s="14" t="inlineStr">
        <is>
          <t>Kein eigener Messwert. Wir messen die Terminvereinbarung, nicht was danach beim Kunden aus einem Termin wird - dafür gibt es keine eigene Quote. Optionales Feld ohne Vorbelegung, tragen Sie hier Ihre eigene Zahl ein, wenn Sie eine haben.</t>
        </is>
      </c>
    </row>
    <row r="9">
      <c r="A9" s="5" t="inlineStr">
        <is>
          <t>Angebote je Woche (aus gehaltenen Terminen)</t>
        </is>
      </c>
      <c r="B9" s="26" t="n"/>
      <c r="C9" s="27" t="inlineStr">
        <is>
          <t>-</t>
        </is>
      </c>
      <c r="D9" s="14" t="inlineStr">
        <is>
          <t>Kein eigener Messwert, aus demselben Grund wie oben. Optionales Feld ohne Vorbelegung, wird unten nicht weiterverrechnet.</t>
        </is>
      </c>
    </row>
    <row r="11">
      <c r="A11" s="4" t="inlineStr">
        <is>
          <t>Ab hier: die Rückwärtsrechnung</t>
        </is>
      </c>
    </row>
    <row r="13">
      <c r="A13" s="5" t="inlineStr">
        <is>
          <t>Zielzahl gehaltener Termine je Woche (Startpunkt)</t>
        </is>
      </c>
      <c r="B13" s="28" t="n">
        <v>2</v>
      </c>
      <c r="C13" s="27" t="inlineStr">
        <is>
          <t>-</t>
        </is>
      </c>
      <c r="D13" s="14" t="inlineStr">
        <is>
          <t>Ihr Wert</t>
        </is>
      </c>
    </row>
    <row r="14">
      <c r="A14" s="5" t="inlineStr">
        <is>
          <t>Show-Rate (Anteil gebuchter Termine, die stattfinden)</t>
        </is>
      </c>
      <c r="B14" s="29" t="n">
        <v>0.75</v>
      </c>
      <c r="C14" s="27" t="inlineStr">
        <is>
          <t>-</t>
        </is>
      </c>
      <c r="D14" s="14" t="inlineStr">
        <is>
          <t>eigene Messung (70 bis 80 Prozent, eigene Kampagne in einer Branche, Stand August 2026, keine Branchenstudie) - vorbelegt mit der Mitte der Spanne, ändern Sie den Wert auf Ihre eigene Show-Rate von Blatt 0, sobald dort genug Wochen stehen.</t>
        </is>
      </c>
    </row>
    <row r="15">
      <c r="A15" s="5" t="inlineStr">
        <is>
          <t>Entscheidergespräche je gebuchtem Termin</t>
        </is>
      </c>
      <c r="B15" s="26" t="n">
        <v>9</v>
      </c>
      <c r="C15" s="27" t="inlineStr">
        <is>
          <t>-</t>
        </is>
      </c>
      <c r="D15" s="14" t="inlineStr">
        <is>
          <t>eigene Messung (7 bis 11 Entscheidergespräche, bis ein Termin steht, eigene Kampagne in einer Branche, Stand August 2026, keine Branchenstudie) - vorbelegt mit der Mitte der Spanne.</t>
        </is>
      </c>
    </row>
    <row r="16">
      <c r="A16" s="5" t="inlineStr">
        <is>
          <t>Wählversuche je erreichtem Entscheider</t>
        </is>
      </c>
      <c r="B16" s="26" t="n">
        <v>10</v>
      </c>
      <c r="C16" s="27" t="inlineStr">
        <is>
          <t>-</t>
        </is>
      </c>
      <c r="D16" s="14" t="inlineStr">
        <is>
          <t>eigene Messung (8 bis 12 Wählversuche, bis ein Entscheider am Telefon ist, eigene Kampagne in einer Branche, Stand August 2026, keine Branchenstudie) - vorbelegt mit der Mitte der Spanne.</t>
        </is>
      </c>
    </row>
    <row r="17">
      <c r="A17" s="5" t="inlineStr">
        <is>
          <t>Wählversuche je Telefonstunde</t>
        </is>
      </c>
      <c r="B17" s="26" t="n"/>
      <c r="C17" s="27" t="inlineStr">
        <is>
          <t>-</t>
        </is>
      </c>
      <c r="D17" s="14" t="inlineStr">
        <is>
          <t>Ihr Wert - dafür führen wir keine eigene Messung, Wähltechnik und Liste unterscheiden sich zu stark zwischen Teams. Ohne Eintrag bleibt die Telefonstunden-Zeile unten auf 0.</t>
        </is>
      </c>
    </row>
    <row r="18">
      <c r="A18" s="5" t="inlineStr">
        <is>
          <t>Wählversuche je Kontakt (Mehrfachversuche vor Erfolg oder Abbruch)</t>
        </is>
      </c>
      <c r="B18" s="26" t="n"/>
      <c r="C18" s="27" t="inlineStr">
        <is>
          <t>-</t>
        </is>
      </c>
      <c r="D18" s="14" t="inlineStr">
        <is>
          <t>Ihr Wert - hängt direkt von Ihrer Antwort auf die erste Frage auf Blatt 1 ab. Ohne Eintrag bleibt die Adressmengen-Zeile unten auf 0.</t>
        </is>
      </c>
    </row>
    <row r="20">
      <c r="A20" s="4" t="inlineStr">
        <is>
          <t>Ergebnis: was das je Woche bedeutet</t>
        </is>
      </c>
    </row>
    <row r="22">
      <c r="A22" s="5" t="inlineStr">
        <is>
          <t>Gebuchte Termine je Woche</t>
        </is>
      </c>
      <c r="B22" s="8">
        <f>IFERROR(Gehalten/Show_Rate,0)</f>
        <v>2.6666666667</v>
      </c>
      <c r="C22" s="30">
        <f>Show_Rate</f>
        <v>0.75</v>
      </c>
      <c r="D22" s="7" t="inlineStr">
        <is>
          <t>eigene Rechnung</t>
        </is>
      </c>
    </row>
    <row r="23">
      <c r="A23" s="5" t="inlineStr">
        <is>
          <t>Entscheidergespräche je Woche</t>
        </is>
      </c>
      <c r="B23" s="8">
        <f>IFERROR(B22*Entscheider_pro_Termin,0)</f>
        <v>24.0</v>
      </c>
      <c r="C23" s="7">
        <f>Entscheider_pro_Termin</f>
        <v>9.0</v>
      </c>
      <c r="D23" s="7" t="inlineStr">
        <is>
          <t>eigene Rechnung</t>
        </is>
      </c>
    </row>
    <row r="24">
      <c r="A24" s="5" t="inlineStr">
        <is>
          <t>Wählversuche je Woche</t>
        </is>
      </c>
      <c r="B24" s="8">
        <f>IFERROR(B23*Waehlversuche_pro_Entscheider,0)</f>
        <v>240.0</v>
      </c>
      <c r="C24" s="7">
        <f>Waehlversuche_pro_Entscheider</f>
        <v>10.0</v>
      </c>
      <c r="D24" s="7" t="inlineStr">
        <is>
          <t>eigene Rechnung</t>
        </is>
      </c>
    </row>
    <row r="25">
      <c r="A25" s="5" t="inlineStr">
        <is>
          <t>Telefonstunden je Woche</t>
        </is>
      </c>
      <c r="B25" s="8">
        <f>IFERROR(B24/Waehlversuche_pro_Stunde,0)</f>
        <v>0.0</v>
      </c>
      <c r="C25" s="7">
        <f>Waehlversuche_pro_Stunde</f>
        <v>0.0</v>
      </c>
      <c r="D25" s="7" t="inlineStr">
        <is>
          <t>eigene Rechnung</t>
        </is>
      </c>
    </row>
    <row r="26">
      <c r="A26" s="5" t="inlineStr">
        <is>
          <t>Adressmenge je Woche (einschließlich Mehrfachversuche je Kontakt)</t>
        </is>
      </c>
      <c r="B26" s="6">
        <f>IFERROR(B24/Versuche_je_Kontakt,0)</f>
        <v>0.0</v>
      </c>
      <c r="C26" s="7">
        <f>Versuche_je_Kontakt</f>
        <v>0.0</v>
      </c>
      <c r="D26" s="7" t="inlineStr">
        <is>
          <t>eigene Rechnung</t>
        </is>
      </c>
    </row>
    <row r="29">
      <c r="A29" s="11" t="inlineStr">
        <is>
          <t>Alle gelben Felder oben sind editierbar. Die drei mit "eigene Messung" sind mit der Mitte unserer eigenen Spanne vorbelegt, damit das Blatt vor der ersten Eingabe schon eine Aussage liefert - ersetzen Sie sie durch Ihre eigenen Zahlen, sobald Blatt 0 genug Wochen zeigt. Die beiden mit "Ihr Wert" haben bewusst keine Vorbelegung: Dafür gibt es keinen eigenen Messwert, eine erfundene Zahl wäre falsch.</t>
        </is>
      </c>
    </row>
    <row r="30"/>
    <row r="31"/>
    <row r="33">
      <c r="A33" s="11" t="inlineStr">
        <is>
          <t>Bethke &amp; Partner, B2B-Vertriebsagentur, Nürnberg - bethke-und-partner.de - Stand August 2026. Diese Datei darf weitergegeben werden. Herleitung der Funnel-Werte: https://bethke-und-partner.de/blog/telefonakquise-erfolgsquote/</t>
        </is>
      </c>
    </row>
    <row r="34"/>
    <row r="35"/>
  </sheetData>
  <mergeCells count="6">
    <mergeCell ref="A6:D6"/>
    <mergeCell ref="A20:D20"/>
    <mergeCell ref="A33:D35"/>
    <mergeCell ref="A29:D31"/>
    <mergeCell ref="A11:D11"/>
    <mergeCell ref="A2:D3"/>
  </mergeCells>
  <pageMargins left="0.75" right="0.75" top="1" bottom="1" header="0.5" footer="0.5"/>
  <pageSetup fitToWidth="1"/>
</worksheet>
</file>

<file path=xl/worksheets/sheet6.xml><?xml version="1.0" encoding="utf-8"?>
<worksheet xmlns="http://schemas.openxmlformats.org/spreadsheetml/2006/main">
  <sheetPr>
    <outlinePr summaryBelow="1" summaryRight="1"/>
    <pageSetUpPr fitToPage="1"/>
  </sheetPr>
  <dimension ref="A1:C16"/>
  <sheetViews>
    <sheetView showGridLines="0" workbookViewId="0">
      <pane ySplit="5" topLeftCell="A6" activePane="bottomLeft" state="frozen"/>
      <selection pane="bottomLeft" activeCell="A1" sqref="A1"/>
    </sheetView>
  </sheetViews>
  <sheetFormatPr baseColWidth="8" defaultRowHeight="15"/>
  <cols>
    <col width="34" customWidth="1" min="1" max="1"/>
    <col width="52" customWidth="1" min="2" max="2"/>
    <col width="46" customWidth="1" min="3" max="3"/>
  </cols>
  <sheetData>
    <row r="1" ht="26" customHeight="1">
      <c r="A1" s="1" t="inlineStr">
        <is>
          <t>Sechs Kennzahlen, die in dieser Größe nichts steuern</t>
        </is>
      </c>
    </row>
    <row r="2" ht="16" customHeight="1">
      <c r="A2" s="2" t="inlineStr">
        <is>
          <t>Kein Berechnungsfehler macht diese sechs Zahlen falsch, ihre Fallzahl macht sie unbrauchbar. In einem Team mit wenigen Personen und wenigen Wochen liefern sie überwiegend Zufall, nicht Führung. Jede Zeile nennt einen Ersatz, der auf derselben Datenbasis funktioniert.</t>
        </is>
      </c>
    </row>
    <row r="3" ht="16" customHeight="1"/>
    <row r="5" ht="30" customHeight="1">
      <c r="A5" s="3" t="inlineStr">
        <is>
          <t>Kennzahl</t>
        </is>
      </c>
      <c r="B5" s="3" t="inlineStr">
        <is>
          <t>Warum sie in dieser Größe nichts steuert</t>
        </is>
      </c>
      <c r="C5" s="3" t="inlineStr">
        <is>
          <t>Stattdessen: was zählt</t>
        </is>
      </c>
    </row>
    <row r="6">
      <c r="A6" s="5" t="inlineStr">
        <is>
          <t>Monatliche Abschlussquote bei unter zehn Abschlüssen</t>
        </is>
      </c>
      <c r="B6" s="7" t="inlineStr">
        <is>
          <t>Bei kleiner Fallzahl verschiebt ein einziger gekippter Fall die Quote um mehrere Prozentpunkte, siehe die Belastbarkeitstafel auf Blatt 0: Bei acht Fällen sind das bereits 12,5 Prozentpunkte je Fall. Ein Monatsvergleich auf dieser Basis misst überwiegend Zufall, nicht Leistung.</t>
        </is>
      </c>
      <c r="C6" s="7" t="inlineStr">
        <is>
          <t>Abschlüsse absolut zählen und über ein Quartal glätten. Erst ab einer zweistelligen Fallzahl je Zeitraum als Quote lesen, siehe die Ampel auf Blatt 3.</t>
        </is>
      </c>
    </row>
    <row r="7">
      <c r="A7" s="5" t="inlineStr">
        <is>
          <t>Wochen-über-Wochen-Vergleich einzelner Quoten</t>
        </is>
      </c>
      <c r="B7" s="7" t="inlineStr">
        <is>
          <t>Eine einzelne Woche liefert bei kleinen Teams selten mehr als eine niedrige zweistellige Fallzahl an Terminen, dieselbe Belastbarkeitslogik wie oben gilt pro Woche noch stärker.</t>
        </is>
      </c>
      <c r="C7" s="7" t="inlineStr">
        <is>
          <t>Einen gleitenden Vier-Wochen-Durchschnitt aus der Wochenerfassung auf Blatt 2 bilden, bevor zwei Zeiträume verglichen werden.</t>
        </is>
      </c>
    </row>
    <row r="8">
      <c r="A8" s="5" t="inlineStr">
        <is>
          <t>E-Mail-Öffnungsrate als Erfolgsmaß der Akquise</t>
        </is>
      </c>
      <c r="B8" s="7" t="inlineStr">
        <is>
          <t>Seit Apple Mail Privacy Protection ist die Öffnungsrate technisch verzerrt: Ein Mailclient kann eine E-Mail als geöffnet melden, ohne dass ein Mensch sie gelesen hat (dieselbe Gültigkeitsgrenze steht auf Blatt 0). Sie misst damit teilweise das Verhalten von Programmen, nicht von Menschen.</t>
        </is>
      </c>
      <c r="C8" s="7" t="inlineStr">
        <is>
          <t>Bei Telefonakquise ohnehin nicht relevant. Läuft E-Mail parallel: Antwortquote oder vereinbarte Termine aus tatsächlich geführten Gesprächen zählen.</t>
        </is>
      </c>
    </row>
    <row r="9">
      <c r="A9" s="5" t="inlineStr">
        <is>
          <t>Anzahl geführter Gespräche pro Tag als Leistungskennzahl</t>
        </is>
      </c>
      <c r="B9" s="7" t="inlineStr">
        <is>
          <t>Diese Zahl misst Fleiß, nicht Ergebnis. Sie sagt nichts darüber, ob die angerufene Liste überhaupt die richtigen Personen enthält, und die Liste ist laut Artikel der Hebel mit der größten Wirkung auf beide Funnelstufen.</t>
        </is>
      </c>
      <c r="C9" s="7" t="inlineStr">
        <is>
          <t>Erreichbarkeit (erreichte Entscheider je Wählversuch, Blatt 0) als Leistungsmaß nehmen. Die spiegelt auch, wie gut die Liste war.</t>
        </is>
      </c>
    </row>
    <row r="10">
      <c r="A10" s="5" t="inlineStr">
        <is>
          <t>Ranking einzelner Vertriebsleute im Wochenvergleich</t>
        </is>
      </c>
      <c r="B10" s="7" t="inlineStr">
        <is>
          <t>Bei drei bis fünf Personen im Team kommt eine einzelne Person je Woche selten auf eine Fallzahl, die Zufall von echtem Unterschied trennt, dieselbe Belastbarkeitslogik gilt pro Person noch schärfer als pro Team.</t>
        </is>
      </c>
      <c r="C10" s="7" t="inlineStr">
        <is>
          <t>Teamweite Wochensumme aus Blatt 2 betrachten. Einzelvergleiche erst nach mehreren gemeinsamen Monaten und mit dreistelliger Fallzahl je Person ziehen.</t>
        </is>
      </c>
    </row>
    <row r="11">
      <c r="A11" s="5" t="inlineStr">
        <is>
          <t>Show-Rate aus einer einzelnen Woche</t>
        </is>
      </c>
      <c r="B11" s="7" t="inlineStr">
        <is>
          <t>Bei wenigen gebuchten Terminen je Woche kippt eine einzige Absage die Quote massiv, genau die Fallzahl-Empfindlichkeit, die die Belastbarkeitstafel auf Blatt 0 zeigt.</t>
        </is>
      </c>
      <c r="C11" s="7" t="inlineStr">
        <is>
          <t>Show-Rate über einen rollierenden Monat aus mehreren Wochen gemeinsam bilden (Summe gehaltene Termine über Summe gebuchte Termine, wie auf Blatt 0), nicht Woche gegen Woche.</t>
        </is>
      </c>
    </row>
    <row r="14">
      <c r="A14" s="11" t="inlineStr">
        <is>
          <t>Keine dieser sechs Kennzahlen ist falsch berechnet. Sie werden erst falsch benutzt, wenn eine kleine Fallzahl wie eine belastbare Quote gelesen wird - die Belastbarkeitstafel auf Blatt 0 zeigt, ab welcher Größenordnung das aufhört.</t>
        </is>
      </c>
    </row>
    <row r="15"/>
    <row r="16"/>
  </sheetData>
  <mergeCells count="2">
    <mergeCell ref="A2:C3"/>
    <mergeCell ref="A14:C16"/>
  </mergeCells>
  <pageMargins left="0.75" right="0.75" top="1" bottom="1" header="0.5" footer="0.5"/>
  <pageSetup fitToWidth="1"/>
</worksheet>
</file>

<file path=xl/worksheets/sheet7.xml><?xml version="1.0" encoding="utf-8"?>
<worksheet xmlns="http://schemas.openxmlformats.org/spreadsheetml/2006/main">
  <sheetPr>
    <outlinePr summaryBelow="1" summaryRight="1"/>
    <pageSetUpPr fitToPage="1"/>
  </sheetPr>
  <dimension ref="A1:E15"/>
  <sheetViews>
    <sheetView showGridLines="0" workbookViewId="0">
      <pane ySplit="5" topLeftCell="A6" activePane="bottomLeft" state="frozen"/>
      <selection pane="bottomLeft" activeCell="A1" sqref="A1"/>
    </sheetView>
  </sheetViews>
  <sheetFormatPr baseColWidth="8" defaultRowHeight="15"/>
  <cols>
    <col width="30" customWidth="1" min="1" max="1"/>
    <col width="26" customWidth="1" min="2" max="2"/>
    <col width="16" customWidth="1" min="3" max="3"/>
    <col width="50" customWidth="1" min="4" max="4"/>
    <col width="42" customWidth="1" min="5" max="5"/>
  </cols>
  <sheetData>
    <row r="1" ht="26" customHeight="1">
      <c r="A1" s="1" t="inlineStr">
        <is>
          <t>Nenner-Klärer: was fünf kursierende Marktzahlen wirklich messen</t>
        </is>
      </c>
    </row>
    <row r="2" ht="16" customHeight="1">
      <c r="A2" s="2" t="inlineStr">
        <is>
          <t>Der Artikel zitiert fünf Zahlen, die in zehn Minuten Recherche auffindbar sind, keine davon mit genanntem Nenner. Diese Tabelle ordnet jeder einen unserer fünf Klärungsbegriffe zu, zeigt die zwei plausibelsten Lesarten und daneben, wie wir dieselbe Sache eindeutig ausweisen.</t>
        </is>
      </c>
    </row>
    <row r="3" ht="16" customHeight="1"/>
    <row r="5" ht="30" customHeight="1">
      <c r="A5" s="3" t="inlineStr">
        <is>
          <t>Marktbegriff</t>
        </is>
      </c>
      <c r="B5" s="3" t="inlineStr">
        <is>
          <t>Marktzahl (wörtlich aus der Recherche)</t>
        </is>
      </c>
      <c r="C5" s="3" t="inlineStr">
        <is>
          <t>Herkunft</t>
        </is>
      </c>
      <c r="D5" s="3" t="inlineStr">
        <is>
          <t>Woran es liegt: zwei mögliche Nenner</t>
        </is>
      </c>
      <c r="E5" s="3" t="inlineStr">
        <is>
          <t>Unsere Entsprechung, eindeutig benannt</t>
        </is>
      </c>
    </row>
    <row r="6">
      <c r="A6" s="5" t="inlineStr">
        <is>
          <t>Terminquote</t>
        </is>
      </c>
      <c r="B6" s="7" t="inlineStr">
        <is>
          <t>4 bis 18 Prozent</t>
        </is>
      </c>
      <c r="C6" s="7" t="inlineStr">
        <is>
          <t>Marktrecherche</t>
        </is>
      </c>
      <c r="D6" s="7" t="inlineStr">
        <is>
          <t>Die Spanne bleibt unklar, solange nicht feststeht, worauf sie sich bezieht: auf jeden Wählversuch, oder erst auf ein Gespräch mit einem erreichten Entscheider? Beide Lesarten sind gebräuchlich und liegen um eine Größenordnung auseinander.</t>
        </is>
      </c>
      <c r="E6" s="7" t="inlineStr">
        <is>
          <t>Bei uns 9 bis 14 Prozent bezogen auf Entscheidergespräche, aber nur 0,8 bis 1,8 Prozent bezogen auf Wählversuche, beide Zahlen aus demselben Datensatz.</t>
        </is>
      </c>
    </row>
    <row r="7">
      <c r="A7" s="5" t="inlineStr">
        <is>
          <t>Nettokontakt (Versuche bis zum Termin)</t>
        </is>
      </c>
      <c r="B7" s="7" t="inlineStr">
        <is>
          <t>20 bis 100 Versuche</t>
        </is>
      </c>
      <c r="C7" s="7" t="inlineStr">
        <is>
          <t>Marktrecherche</t>
        </is>
      </c>
      <c r="D7" s="7" t="inlineStr">
        <is>
          <t>Zählt "Versuch" hier jeden Wählversuch, oder nur jeden tatsächlich geführten Kontakt (Nettokontakt) mit einer Person? Ein Wählversuch, der im Vorzimmer oder auf der Mailbox endet, ist etwas anderes als ein geführtes Gespräch.</t>
        </is>
      </c>
      <c r="E7" s="7" t="inlineStr">
        <is>
          <t>Bei uns 56 bis 132 Wählversuche je gelegtem Termin, eindeutig auf Wählversuche bezogen.</t>
        </is>
      </c>
    </row>
    <row r="8">
      <c r="A8" s="5" t="inlineStr">
        <is>
          <t>Abschlussquote (telefonisch)</t>
        </is>
      </c>
      <c r="B8" s="7" t="inlineStr">
        <is>
          <t>1 bis 3 qualifizierte Termine aus 10 Telefonaten</t>
        </is>
      </c>
      <c r="C8" s="7" t="inlineStr">
        <is>
          <t>Marktrecherche</t>
        </is>
      </c>
      <c r="D8" s="7" t="inlineStr">
        <is>
          <t>"Abschluss" meint hier einen abgeschlossenen Anruf, der zu einem Termin führt, nicht den Vertragsabschluss, den der Begriff sonst bezeichnet. Und "Telefonat" ist wieder offen: jeder Wählversuch, oder nur ein tatsächlich geführtes Gespräch?</t>
        </is>
      </c>
      <c r="E8" s="7" t="inlineStr">
        <is>
          <t>Bei uns 9 bis 14 Prozent Termin je Entscheidergespräch (Blatt 0), klar auf das geführte Gespräch bezogen, nicht auf den Wählversuch.</t>
        </is>
      </c>
    </row>
    <row r="9">
      <c r="A9" s="5" t="inlineStr">
        <is>
          <t>Erreichbarkeitsquote (Erstkontakt zu Termin)</t>
        </is>
      </c>
      <c r="B9" s="7" t="inlineStr">
        <is>
          <t>10 bis 30 Prozent</t>
        </is>
      </c>
      <c r="C9" s="7" t="inlineStr">
        <is>
          <t>Marktrecherche</t>
        </is>
      </c>
      <c r="D9" s="7" t="inlineStr">
        <is>
          <t>"Erstkontakt" kann den ersten Wählversuch meinen oder die erste tatsächlich erreichte Person. Bezieht sich die Quote auf den Wählversuch, beschreibt sie fast den gesamten Funnel auf einmal, bezieht sie sich auf die erreichte Person, nur die zweite Stufe.</t>
        </is>
      </c>
      <c r="E9" s="7" t="inlineStr">
        <is>
          <t>Wir trennen die beiden Stufen: Erreichbarkeit (erreichte Entscheider je Wählversuch) und Termin je Entscheidergespräch getrennt ausgewiesen auf Blatt 0.</t>
        </is>
      </c>
    </row>
    <row r="10">
      <c r="A10" s="5" t="inlineStr">
        <is>
          <t>Show-Rate (Anrufe pro Termin)</t>
        </is>
      </c>
      <c r="B10" s="7" t="inlineStr">
        <is>
          <t>25 bis 40 Anrufe</t>
        </is>
      </c>
      <c r="C10" s="7" t="inlineStr">
        <is>
          <t>Marktrecherche</t>
        </is>
      </c>
      <c r="D10" s="7" t="inlineStr">
        <is>
          <t>Bezieht sich "pro Termin" auf einen gebuchten oder auf einen tatsächlich wahrgenommenen (gehaltenen) Termin? Der Unterschied ist genau die Show-Rate, bei uns 70 bis 80 Prozent. Ohne diese Angabe lässt sich die Zahl nicht einordnen.</t>
        </is>
      </c>
      <c r="E10" s="7" t="inlineStr">
        <is>
          <t>Wir weisen gebuchte und gehaltene Termine getrennt aus (Blatt 0, Blatt 2) und rechnen die Show-Rate separat.</t>
        </is>
      </c>
    </row>
    <row r="13">
      <c r="A13" s="11" t="inlineStr">
        <is>
          <t>Alle fünf Marktzahlen stehen wörtlich im Artikel, ohne dass er selbst eine einzelne Quelle dafür nennt - genau das macht sie schwer prüfbar. Unsere eigenen Zahlen daneben benennen ihren Nenner im selben Satz. Herleitung: https://bethke-und-partner.de/blog/telefonakquise-erfolgsquote/</t>
        </is>
      </c>
    </row>
    <row r="14"/>
    <row r="15"/>
  </sheetData>
  <mergeCells count="2">
    <mergeCell ref="A2:E3"/>
    <mergeCell ref="A13:E15"/>
  </mergeCells>
  <pageMargins left="0.75" right="0.75" top="1" bottom="1" header="0.5" footer="0.5"/>
  <pageSetup fitToWidth="1"/>
</worksheet>
</file>

<file path=xl/worksheets/sheet8.xml><?xml version="1.0" encoding="utf-8"?>
<worksheet xmlns="http://schemas.openxmlformats.org/spreadsheetml/2006/main">
  <sheetPr>
    <outlinePr summaryBelow="1" summaryRight="1"/>
    <pageSetUpPr fitToPage="1"/>
  </sheetPr>
  <dimension ref="A1:A34"/>
  <sheetViews>
    <sheetView showGridLines="0" workbookViewId="0">
      <pane ySplit="5" topLeftCell="A6" activePane="bottomLeft" state="frozen"/>
      <selection pane="bottomLeft" activeCell="A1" sqref="A1"/>
    </sheetView>
  </sheetViews>
  <sheetFormatPr baseColWidth="8" defaultRowHeight="15"/>
  <cols>
    <col width="100" customWidth="1" min="1" max="1"/>
  </cols>
  <sheetData>
    <row r="1" ht="26" customHeight="1">
      <c r="A1" s="1" t="inlineStr">
        <is>
          <t>Herkunft und Grenzen</t>
        </is>
      </c>
    </row>
    <row r="2" ht="16" customHeight="1">
      <c r="A2" s="2" t="inlineStr">
        <is>
          <t>Wer diese Datei ist, woher sie kommt, was damit erlaubt ist und wo ihre Aussagekraft endet - gesammelt an einer Stelle, statt über sieben Blätter verstreut.</t>
        </is>
      </c>
    </row>
    <row r="3" ht="16" customHeight="1"/>
    <row r="5" ht="30" customHeight="1">
      <c r="A5" s="3" t="inlineStr">
        <is>
          <t>Herkunft und Grenzen dieser Datei</t>
        </is>
      </c>
    </row>
    <row r="6">
      <c r="A6" s="4" t="inlineStr">
        <is>
          <t>Die Herkunftsklassen in dieser Datei</t>
        </is>
      </c>
    </row>
    <row r="7">
      <c r="A7" s="31" t="inlineStr">
        <is>
          <t>Jede Zahl in dieser Datei trägt eine von fünf möglichen Klassen, vier davon kommen hier tatsächlich vor: Marktrecherche (Blatt 6, aus dem Artikel zitiert, ohne genannte Einzelquelle), eigene Messung (die Funnel-Werte auf Blatt 0, 3 und 4, aus einer eigenen Kampagne in einer Branche, Stand August 2026, keine Branchenstudie), eigene Rechnung (die Belastbarkeitstafel, die Pipeline Coverage und die Rückwärtsrechnung, jeweils aus den Werten der ersten beiden Klassen abgeleitet) und Ihr Wert (jedes gelbe Eingabefeld auf Blatt 1, 2 und 4). Die fünfte Klasse, eigener Preis, kommt in dieser Datei nicht vor, sie gehört zur selben Familie bei anderen Ressourcen von Bethke &amp; Partner.</t>
        </is>
      </c>
    </row>
    <row r="8"/>
    <row r="9"/>
    <row r="10"/>
    <row r="12">
      <c r="A12" s="4" t="inlineStr">
        <is>
          <t>Absenderblock</t>
        </is>
      </c>
    </row>
    <row r="13">
      <c r="A13" s="31" t="inlineStr">
        <is>
          <t>Bethke &amp; Partner, B2B-Vertriebsagentur, Nürnberg. bethke-und-partner.de. Stand August 2026.</t>
        </is>
      </c>
    </row>
    <row r="14"/>
    <row r="15"/>
    <row r="16"/>
    <row r="18">
      <c r="A18" s="4" t="inlineStr">
        <is>
          <t>Weitergabe-Erlaubnis</t>
        </is>
      </c>
    </row>
    <row r="19">
      <c r="A19" s="31" t="inlineStr">
        <is>
          <t>Diese Datei darf unverändert und vollständig weitergegeben werden, an Kollegen, in Präsentationen, in anderen Unternehmen. Es gibt kein Formular, keine Anmeldepflicht und keine Bedingung daran geknüpft. Wer diese Datei von jemand anderem erhalten hat und nicht weiß, woher sie stammt: Sie liegt frei zugänglich unter https://bethke-und-partner.de/blog/telefonakquise-erfolgsquote/ unter der Überschrift "Zum Mitnehmen", ohne Registrierung.</t>
        </is>
      </c>
    </row>
    <row r="20"/>
    <row r="21"/>
    <row r="22"/>
    <row r="24">
      <c r="A24" s="4" t="inlineStr">
        <is>
          <t>Rückweg zum Artikel</t>
        </is>
      </c>
    </row>
    <row r="25">
      <c r="A25" s="31" t="inlineStr">
        <is>
          <t>Diese Datei ist ein Arbeitsblatt zum Artikel https://bethke-und-partner.de/blog/telefonakquise-erfolgsquote/. Er erklärt die tragende These, eine Quote ohne genannten Nenner ist keine Kennzahl, und liefert die Herleitung der Belastbarkeitstafel sowie der eigenen Funnel-Werte, die in mehreren Blättern dieser Datei wiederkehren. Isoliert ergeben einzelne Zahlen hier wenig Sinn.</t>
        </is>
      </c>
    </row>
    <row r="26"/>
    <row r="27"/>
    <row r="28"/>
    <row r="30">
      <c r="A30" s="4" t="inlineStr">
        <is>
          <t>Grenzen dieser Datei</t>
        </is>
      </c>
    </row>
    <row r="31">
      <c r="A31" s="31" t="inlineStr">
        <is>
          <t>Alle Funnel-Werte stammen aus einer eigenen Kampagne in einer bestimmten Branche, Stand August 2026. Sie sind keine Branchenstudie und keine Garantie und können in anderen Zielgruppen deutlich abweichen. Alles gilt für Telefonakquise, nicht für E-Mail, siehe die Gültigkeitsgrenze auf Blatt 0.</t>
        </is>
      </c>
    </row>
    <row r="32"/>
    <row r="33"/>
    <row r="34"/>
  </sheetData>
  <mergeCells count="11">
    <mergeCell ref="A13:A16"/>
    <mergeCell ref="A6"/>
    <mergeCell ref="A12"/>
    <mergeCell ref="A18"/>
    <mergeCell ref="A7:A10"/>
    <mergeCell ref="A31:A34"/>
    <mergeCell ref="A30"/>
    <mergeCell ref="A24"/>
    <mergeCell ref="A2:A3"/>
    <mergeCell ref="A25:A28"/>
    <mergeCell ref="A19:A22"/>
  </mergeCells>
  <pageMargins left="0.75" right="0.75" top="1" bottom="1" header="0.5" footer="0.5"/>
  <pageSetup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Bethke &amp; Partner</dc:creator>
  <dc:title>Quotenblatt Telefonakquise</dc:title>
  <dc:description>Erfassung und Belastbarkeitsprüfung der eigenen Telefonakquise-Quoten: Ereigniszähler, abgeleitete Quoten, Wochenerfassung und eine Belastbarkeitstafel, die zeigt, wie stark ein einzelner Fall jede Quote noch verschieben kann.</dc:description>
  <dcterms:created xsi:type="dcterms:W3CDTF">2026-08-30T20:28:23Z</dcterms:created>
  <dcterms:modified xsi:type="dcterms:W3CDTF">2026-08-30T20:28:23Z</dcterms:modified>
</cp:coreProperties>
</file>